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rasitvardar/Desktop/"/>
    </mc:Choice>
  </mc:AlternateContent>
  <xr:revisionPtr revIDLastSave="0" documentId="13_ncr:1_{EB2E6B3B-667A-664D-9E3D-82C3B6E30B13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ОБМ вент" sheetId="5" r:id="rId1"/>
    <sheet name="EXPERT ISOL 100" sheetId="1" r:id="rId2"/>
    <sheet name="EXPERT ISOL 100-Ф" sheetId="2" r:id="rId3"/>
    <sheet name="EXPERT ISOL 80" sheetId="3" r:id="rId4"/>
    <sheet name="EXPERT ISOL 80-Ф" sheetId="4" r:id="rId5"/>
  </sheets>
  <definedNames>
    <definedName name="_xlnm.Print_Area" localSheetId="0">'ОБМ вент'!$A$1:$G$46</definedName>
    <definedName name="_xlnm.Print_Area" localSheetId="1">'EXPERT ISOL 100'!$A$1:$K$52</definedName>
    <definedName name="_xlnm.Print_Area" localSheetId="2">'EXPERT ISOL 100-Ф'!$A$1:$K$52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F44" i="5"/>
  <c r="F43" i="5"/>
  <c r="F42" i="5"/>
  <c r="F41" i="5" l="1"/>
  <c r="H40" i="2"/>
  <c r="K52" i="4" l="1"/>
  <c r="J52" i="4"/>
  <c r="I52" i="4"/>
  <c r="K51" i="4"/>
  <c r="J51" i="4"/>
  <c r="I51" i="4"/>
  <c r="G49" i="4"/>
  <c r="H49" i="4"/>
  <c r="I49" i="4"/>
  <c r="J49" i="4"/>
  <c r="K49" i="4"/>
  <c r="G50" i="4"/>
  <c r="H50" i="4"/>
  <c r="I50" i="4"/>
  <c r="J50" i="4"/>
  <c r="K50" i="4"/>
  <c r="K48" i="4"/>
  <c r="J48" i="4"/>
  <c r="I48" i="4"/>
  <c r="H48" i="4"/>
  <c r="G48" i="4"/>
  <c r="F44" i="4"/>
  <c r="G44" i="4"/>
  <c r="H44" i="4"/>
  <c r="I44" i="4"/>
  <c r="J44" i="4"/>
  <c r="K44" i="4"/>
  <c r="F45" i="4"/>
  <c r="G45" i="4"/>
  <c r="H45" i="4"/>
  <c r="I45" i="4"/>
  <c r="J45" i="4"/>
  <c r="K45" i="4"/>
  <c r="F46" i="4"/>
  <c r="G46" i="4"/>
  <c r="H46" i="4"/>
  <c r="I46" i="4"/>
  <c r="J46" i="4"/>
  <c r="K46" i="4"/>
  <c r="F47" i="4"/>
  <c r="G47" i="4"/>
  <c r="H47" i="4"/>
  <c r="I47" i="4"/>
  <c r="J47" i="4"/>
  <c r="K47" i="4"/>
  <c r="K43" i="4"/>
  <c r="J43" i="4"/>
  <c r="I43" i="4"/>
  <c r="H43" i="4"/>
  <c r="G43" i="4"/>
  <c r="F43" i="4"/>
  <c r="K42" i="4"/>
  <c r="J42" i="4"/>
  <c r="I42" i="4"/>
  <c r="H42" i="4"/>
  <c r="G42" i="4"/>
  <c r="E42" i="4"/>
  <c r="D31" i="4"/>
  <c r="E31" i="4"/>
  <c r="F31" i="4"/>
  <c r="G31" i="4"/>
  <c r="H31" i="4"/>
  <c r="I31" i="4"/>
  <c r="J31" i="4"/>
  <c r="K31" i="4"/>
  <c r="D32" i="4"/>
  <c r="E32" i="4"/>
  <c r="F32" i="4"/>
  <c r="G32" i="4"/>
  <c r="H32" i="4"/>
  <c r="I32" i="4"/>
  <c r="J32" i="4"/>
  <c r="K32" i="4"/>
  <c r="D33" i="4"/>
  <c r="E33" i="4"/>
  <c r="F33" i="4"/>
  <c r="G33" i="4"/>
  <c r="H33" i="4"/>
  <c r="I33" i="4"/>
  <c r="J33" i="4"/>
  <c r="K33" i="4"/>
  <c r="D34" i="4"/>
  <c r="E34" i="4"/>
  <c r="F34" i="4"/>
  <c r="G34" i="4"/>
  <c r="H34" i="4"/>
  <c r="I34" i="4"/>
  <c r="J34" i="4"/>
  <c r="K34" i="4"/>
  <c r="D35" i="4"/>
  <c r="E35" i="4"/>
  <c r="F35" i="4"/>
  <c r="G35" i="4"/>
  <c r="H35" i="4"/>
  <c r="I35" i="4"/>
  <c r="J35" i="4"/>
  <c r="K35" i="4"/>
  <c r="D36" i="4"/>
  <c r="E36" i="4"/>
  <c r="F36" i="4"/>
  <c r="G36" i="4"/>
  <c r="H36" i="4"/>
  <c r="I36" i="4"/>
  <c r="J36" i="4"/>
  <c r="K36" i="4"/>
  <c r="D37" i="4"/>
  <c r="E37" i="4"/>
  <c r="F37" i="4"/>
  <c r="G37" i="4"/>
  <c r="H37" i="4"/>
  <c r="I37" i="4"/>
  <c r="J37" i="4"/>
  <c r="K37" i="4"/>
  <c r="D38" i="4"/>
  <c r="E38" i="4"/>
  <c r="F38" i="4"/>
  <c r="G38" i="4"/>
  <c r="H38" i="4"/>
  <c r="I38" i="4"/>
  <c r="J38" i="4"/>
  <c r="K38" i="4"/>
  <c r="D39" i="4"/>
  <c r="E39" i="4"/>
  <c r="F39" i="4"/>
  <c r="G39" i="4"/>
  <c r="H39" i="4"/>
  <c r="I39" i="4"/>
  <c r="J39" i="4"/>
  <c r="K39" i="4"/>
  <c r="D40" i="4"/>
  <c r="E40" i="4"/>
  <c r="F40" i="4"/>
  <c r="J40" i="4"/>
  <c r="K40" i="4"/>
  <c r="D41" i="4"/>
  <c r="E41" i="4"/>
  <c r="H41" i="4"/>
  <c r="I41" i="4"/>
  <c r="J41" i="4"/>
  <c r="K41" i="4"/>
  <c r="D12" i="4"/>
  <c r="E12" i="4"/>
  <c r="F12" i="4"/>
  <c r="G12" i="4"/>
  <c r="H12" i="4"/>
  <c r="I12" i="4"/>
  <c r="J12" i="4"/>
  <c r="K12" i="4"/>
  <c r="D13" i="4"/>
  <c r="E13" i="4"/>
  <c r="F13" i="4"/>
  <c r="G13" i="4"/>
  <c r="H13" i="4"/>
  <c r="I13" i="4"/>
  <c r="J13" i="4"/>
  <c r="K13" i="4"/>
  <c r="D14" i="4"/>
  <c r="E14" i="4"/>
  <c r="F14" i="4"/>
  <c r="G14" i="4"/>
  <c r="H14" i="4"/>
  <c r="I14" i="4"/>
  <c r="J14" i="4"/>
  <c r="K14" i="4"/>
  <c r="D15" i="4"/>
  <c r="E15" i="4"/>
  <c r="F15" i="4"/>
  <c r="G15" i="4"/>
  <c r="H15" i="4"/>
  <c r="I15" i="4"/>
  <c r="J15" i="4"/>
  <c r="K15" i="4"/>
  <c r="D16" i="4"/>
  <c r="E16" i="4"/>
  <c r="F16" i="4"/>
  <c r="G16" i="4"/>
  <c r="H16" i="4"/>
  <c r="I16" i="4"/>
  <c r="J16" i="4"/>
  <c r="K16" i="4"/>
  <c r="D17" i="4"/>
  <c r="E17" i="4"/>
  <c r="F17" i="4"/>
  <c r="G17" i="4"/>
  <c r="H17" i="4"/>
  <c r="I17" i="4"/>
  <c r="J17" i="4"/>
  <c r="K17" i="4"/>
  <c r="D18" i="4"/>
  <c r="E18" i="4"/>
  <c r="F18" i="4"/>
  <c r="G18" i="4"/>
  <c r="H18" i="4"/>
  <c r="I18" i="4"/>
  <c r="J18" i="4"/>
  <c r="K18" i="4"/>
  <c r="D19" i="4"/>
  <c r="E19" i="4"/>
  <c r="F19" i="4"/>
  <c r="G19" i="4"/>
  <c r="H19" i="4"/>
  <c r="I19" i="4"/>
  <c r="J19" i="4"/>
  <c r="K19" i="4"/>
  <c r="D20" i="4"/>
  <c r="E20" i="4"/>
  <c r="F20" i="4"/>
  <c r="G20" i="4"/>
  <c r="H20" i="4"/>
  <c r="I20" i="4"/>
  <c r="J20" i="4"/>
  <c r="K20" i="4"/>
  <c r="D21" i="4"/>
  <c r="E21" i="4"/>
  <c r="F21" i="4"/>
  <c r="G21" i="4"/>
  <c r="H21" i="4"/>
  <c r="I21" i="4"/>
  <c r="J21" i="4"/>
  <c r="K21" i="4"/>
  <c r="D22" i="4"/>
  <c r="E22" i="4"/>
  <c r="F22" i="4"/>
  <c r="G22" i="4"/>
  <c r="H22" i="4"/>
  <c r="I22" i="4"/>
  <c r="J22" i="4"/>
  <c r="K22" i="4"/>
  <c r="D23" i="4"/>
  <c r="E23" i="4"/>
  <c r="F23" i="4"/>
  <c r="G23" i="4"/>
  <c r="H23" i="4"/>
  <c r="I23" i="4"/>
  <c r="J23" i="4"/>
  <c r="K23" i="4"/>
  <c r="D24" i="4"/>
  <c r="E24" i="4"/>
  <c r="F24" i="4"/>
  <c r="G24" i="4"/>
  <c r="H24" i="4"/>
  <c r="I24" i="4"/>
  <c r="J24" i="4"/>
  <c r="K24" i="4"/>
  <c r="D25" i="4"/>
  <c r="E25" i="4"/>
  <c r="F25" i="4"/>
  <c r="G25" i="4"/>
  <c r="H25" i="4"/>
  <c r="I25" i="4"/>
  <c r="J25" i="4"/>
  <c r="K25" i="4"/>
  <c r="D26" i="4"/>
  <c r="E26" i="4"/>
  <c r="F26" i="4"/>
  <c r="G26" i="4"/>
  <c r="H26" i="4"/>
  <c r="I26" i="4"/>
  <c r="J26" i="4"/>
  <c r="K26" i="4"/>
  <c r="D27" i="4"/>
  <c r="E27" i="4"/>
  <c r="F27" i="4"/>
  <c r="G27" i="4"/>
  <c r="H27" i="4"/>
  <c r="I27" i="4"/>
  <c r="J27" i="4"/>
  <c r="K27" i="4"/>
  <c r="D28" i="4"/>
  <c r="E28" i="4"/>
  <c r="F28" i="4"/>
  <c r="G28" i="4"/>
  <c r="H28" i="4"/>
  <c r="I28" i="4"/>
  <c r="J28" i="4"/>
  <c r="K28" i="4"/>
  <c r="D29" i="4"/>
  <c r="E29" i="4"/>
  <c r="F29" i="4"/>
  <c r="G29" i="4"/>
  <c r="H29" i="4"/>
  <c r="I29" i="4"/>
  <c r="J29" i="4"/>
  <c r="K29" i="4"/>
  <c r="D30" i="4"/>
  <c r="E30" i="4"/>
  <c r="F30" i="4"/>
  <c r="G30" i="4"/>
  <c r="H30" i="4"/>
  <c r="I30" i="4"/>
  <c r="J30" i="4"/>
  <c r="K30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12" i="4"/>
  <c r="I51" i="3"/>
  <c r="J51" i="3"/>
  <c r="K51" i="3"/>
  <c r="I52" i="3"/>
  <c r="J52" i="3"/>
  <c r="K52" i="3"/>
  <c r="G48" i="3"/>
  <c r="H48" i="3"/>
  <c r="I48" i="3"/>
  <c r="J48" i="3"/>
  <c r="K48" i="3"/>
  <c r="G49" i="3"/>
  <c r="H49" i="3"/>
  <c r="I49" i="3"/>
  <c r="J49" i="3"/>
  <c r="K49" i="3"/>
  <c r="G50" i="3"/>
  <c r="H50" i="3"/>
  <c r="I50" i="3"/>
  <c r="J50" i="3"/>
  <c r="K50" i="3"/>
  <c r="F43" i="3"/>
  <c r="G43" i="3"/>
  <c r="H43" i="3"/>
  <c r="I43" i="3"/>
  <c r="J43" i="3"/>
  <c r="K43" i="3"/>
  <c r="F44" i="3"/>
  <c r="G44" i="3"/>
  <c r="H44" i="3"/>
  <c r="I44" i="3"/>
  <c r="J44" i="3"/>
  <c r="K44" i="3"/>
  <c r="F45" i="3"/>
  <c r="G45" i="3"/>
  <c r="H45" i="3"/>
  <c r="I45" i="3"/>
  <c r="J45" i="3"/>
  <c r="K45" i="3"/>
  <c r="F46" i="3"/>
  <c r="G46" i="3"/>
  <c r="H46" i="3"/>
  <c r="I46" i="3"/>
  <c r="J46" i="3"/>
  <c r="K46" i="3"/>
  <c r="F47" i="3"/>
  <c r="G47" i="3"/>
  <c r="H47" i="3"/>
  <c r="I47" i="3"/>
  <c r="J47" i="3"/>
  <c r="K47" i="3"/>
  <c r="D31" i="3"/>
  <c r="E31" i="3"/>
  <c r="F31" i="3"/>
  <c r="G31" i="3"/>
  <c r="H31" i="3"/>
  <c r="I31" i="3"/>
  <c r="J31" i="3"/>
  <c r="K31" i="3"/>
  <c r="D32" i="3"/>
  <c r="E32" i="3"/>
  <c r="F32" i="3"/>
  <c r="G32" i="3"/>
  <c r="H32" i="3"/>
  <c r="I32" i="3"/>
  <c r="J32" i="3"/>
  <c r="K32" i="3"/>
  <c r="D33" i="3"/>
  <c r="E33" i="3"/>
  <c r="F33" i="3"/>
  <c r="G33" i="3"/>
  <c r="H33" i="3"/>
  <c r="I33" i="3"/>
  <c r="J33" i="3"/>
  <c r="K33" i="3"/>
  <c r="D34" i="3"/>
  <c r="E34" i="3"/>
  <c r="F34" i="3"/>
  <c r="G34" i="3"/>
  <c r="H34" i="3"/>
  <c r="I34" i="3"/>
  <c r="J34" i="3"/>
  <c r="K34" i="3"/>
  <c r="D35" i="3"/>
  <c r="E35" i="3"/>
  <c r="F35" i="3"/>
  <c r="G35" i="3"/>
  <c r="H35" i="3"/>
  <c r="I35" i="3"/>
  <c r="J35" i="3"/>
  <c r="K35" i="3"/>
  <c r="D36" i="3"/>
  <c r="E36" i="3"/>
  <c r="F36" i="3"/>
  <c r="G36" i="3"/>
  <c r="H36" i="3"/>
  <c r="I36" i="3"/>
  <c r="J36" i="3"/>
  <c r="K36" i="3"/>
  <c r="D37" i="3"/>
  <c r="E37" i="3"/>
  <c r="F37" i="3"/>
  <c r="G37" i="3"/>
  <c r="H37" i="3"/>
  <c r="I37" i="3"/>
  <c r="J37" i="3"/>
  <c r="D38" i="3"/>
  <c r="E38" i="3"/>
  <c r="F38" i="3"/>
  <c r="H38" i="3"/>
  <c r="I38" i="3"/>
  <c r="J38" i="3"/>
  <c r="D39" i="3"/>
  <c r="E39" i="3"/>
  <c r="F39" i="3"/>
  <c r="G39" i="3"/>
  <c r="H39" i="3"/>
  <c r="I39" i="3"/>
  <c r="J39" i="3"/>
  <c r="K39" i="3"/>
  <c r="D40" i="3"/>
  <c r="E40" i="3"/>
  <c r="F40" i="3"/>
  <c r="I40" i="3"/>
  <c r="J40" i="3"/>
  <c r="K40" i="3"/>
  <c r="H41" i="3"/>
  <c r="I41" i="3"/>
  <c r="J41" i="3"/>
  <c r="K41" i="3"/>
  <c r="G42" i="3"/>
  <c r="H42" i="3"/>
  <c r="I42" i="3"/>
  <c r="J42" i="3"/>
  <c r="K42" i="3"/>
  <c r="D12" i="3"/>
  <c r="E12" i="3"/>
  <c r="F12" i="3"/>
  <c r="G12" i="3"/>
  <c r="H12" i="3"/>
  <c r="I12" i="3"/>
  <c r="J12" i="3"/>
  <c r="K12" i="3"/>
  <c r="D13" i="3"/>
  <c r="E13" i="3"/>
  <c r="F13" i="3"/>
  <c r="G13" i="3"/>
  <c r="H13" i="3"/>
  <c r="I13" i="3"/>
  <c r="J13" i="3"/>
  <c r="K13" i="3"/>
  <c r="D14" i="3"/>
  <c r="E14" i="3"/>
  <c r="F14" i="3"/>
  <c r="G14" i="3"/>
  <c r="H14" i="3"/>
  <c r="I14" i="3"/>
  <c r="J14" i="3"/>
  <c r="K14" i="3"/>
  <c r="D15" i="3"/>
  <c r="E15" i="3"/>
  <c r="F15" i="3"/>
  <c r="G15" i="3"/>
  <c r="H15" i="3"/>
  <c r="I15" i="3"/>
  <c r="J15" i="3"/>
  <c r="K15" i="3"/>
  <c r="D16" i="3"/>
  <c r="E16" i="3"/>
  <c r="F16" i="3"/>
  <c r="G16" i="3"/>
  <c r="H16" i="3"/>
  <c r="I16" i="3"/>
  <c r="J16" i="3"/>
  <c r="K16" i="3"/>
  <c r="D17" i="3"/>
  <c r="E17" i="3"/>
  <c r="F17" i="3"/>
  <c r="G17" i="3"/>
  <c r="H17" i="3"/>
  <c r="I17" i="3"/>
  <c r="J17" i="3"/>
  <c r="K17" i="3"/>
  <c r="D18" i="3"/>
  <c r="E18" i="3"/>
  <c r="F18" i="3"/>
  <c r="G18" i="3"/>
  <c r="H18" i="3"/>
  <c r="I18" i="3"/>
  <c r="J18" i="3"/>
  <c r="K18" i="3"/>
  <c r="D19" i="3"/>
  <c r="E19" i="3"/>
  <c r="F19" i="3"/>
  <c r="G19" i="3"/>
  <c r="H19" i="3"/>
  <c r="I19" i="3"/>
  <c r="J19" i="3"/>
  <c r="K19" i="3"/>
  <c r="D20" i="3"/>
  <c r="E20" i="3"/>
  <c r="F20" i="3"/>
  <c r="G20" i="3"/>
  <c r="H20" i="3"/>
  <c r="I20" i="3"/>
  <c r="J20" i="3"/>
  <c r="K20" i="3"/>
  <c r="D21" i="3"/>
  <c r="E21" i="3"/>
  <c r="F21" i="3"/>
  <c r="G21" i="3"/>
  <c r="H21" i="3"/>
  <c r="I21" i="3"/>
  <c r="J21" i="3"/>
  <c r="K21" i="3"/>
  <c r="D22" i="3"/>
  <c r="E22" i="3"/>
  <c r="F22" i="3"/>
  <c r="G22" i="3"/>
  <c r="H22" i="3"/>
  <c r="I22" i="3"/>
  <c r="J22" i="3"/>
  <c r="K22" i="3"/>
  <c r="D23" i="3"/>
  <c r="E23" i="3"/>
  <c r="F23" i="3"/>
  <c r="G23" i="3"/>
  <c r="H23" i="3"/>
  <c r="I23" i="3"/>
  <c r="J23" i="3"/>
  <c r="K23" i="3"/>
  <c r="D24" i="3"/>
  <c r="E24" i="3"/>
  <c r="F24" i="3"/>
  <c r="G24" i="3"/>
  <c r="H24" i="3"/>
  <c r="I24" i="3"/>
  <c r="J24" i="3"/>
  <c r="K24" i="3"/>
  <c r="D25" i="3"/>
  <c r="E25" i="3"/>
  <c r="F25" i="3"/>
  <c r="G25" i="3"/>
  <c r="H25" i="3"/>
  <c r="I25" i="3"/>
  <c r="J25" i="3"/>
  <c r="K25" i="3"/>
  <c r="D26" i="3"/>
  <c r="E26" i="3"/>
  <c r="F26" i="3"/>
  <c r="G26" i="3"/>
  <c r="H26" i="3"/>
  <c r="I26" i="3"/>
  <c r="J26" i="3"/>
  <c r="K26" i="3"/>
  <c r="D27" i="3"/>
  <c r="E27" i="3"/>
  <c r="F27" i="3"/>
  <c r="G27" i="3"/>
  <c r="H27" i="3"/>
  <c r="I27" i="3"/>
  <c r="J27" i="3"/>
  <c r="K27" i="3"/>
  <c r="D28" i="3"/>
  <c r="E28" i="3"/>
  <c r="F28" i="3"/>
  <c r="G28" i="3"/>
  <c r="H28" i="3"/>
  <c r="I28" i="3"/>
  <c r="J28" i="3"/>
  <c r="K28" i="3"/>
  <c r="D29" i="3"/>
  <c r="E29" i="3"/>
  <c r="F29" i="3"/>
  <c r="G29" i="3"/>
  <c r="H29" i="3"/>
  <c r="I29" i="3"/>
  <c r="J29" i="3"/>
  <c r="K29" i="3"/>
  <c r="D30" i="3"/>
  <c r="E30" i="3"/>
  <c r="F30" i="3"/>
  <c r="G30" i="3"/>
  <c r="H30" i="3"/>
  <c r="I30" i="3"/>
  <c r="J30" i="3"/>
  <c r="K30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2" i="3"/>
  <c r="I51" i="2"/>
  <c r="J51" i="2"/>
  <c r="K51" i="2"/>
  <c r="I52" i="2"/>
  <c r="J52" i="2"/>
  <c r="K52" i="2"/>
  <c r="G48" i="2"/>
  <c r="H48" i="2"/>
  <c r="I48" i="2"/>
  <c r="J48" i="2"/>
  <c r="K48" i="2"/>
  <c r="G49" i="2"/>
  <c r="H49" i="2"/>
  <c r="I49" i="2"/>
  <c r="J49" i="2"/>
  <c r="K49" i="2"/>
  <c r="G50" i="2"/>
  <c r="H50" i="2"/>
  <c r="I50" i="2"/>
  <c r="J50" i="2"/>
  <c r="K50" i="2"/>
  <c r="F43" i="2"/>
  <c r="G43" i="2"/>
  <c r="H43" i="2"/>
  <c r="I43" i="2"/>
  <c r="J43" i="2"/>
  <c r="K43" i="2"/>
  <c r="F44" i="2"/>
  <c r="G44" i="2"/>
  <c r="H44" i="2"/>
  <c r="I44" i="2"/>
  <c r="J44" i="2"/>
  <c r="K44" i="2"/>
  <c r="F45" i="2"/>
  <c r="G45" i="2"/>
  <c r="H45" i="2"/>
  <c r="I45" i="2"/>
  <c r="J45" i="2"/>
  <c r="K45" i="2"/>
  <c r="F46" i="2"/>
  <c r="G46" i="2"/>
  <c r="H46" i="2"/>
  <c r="I46" i="2"/>
  <c r="J46" i="2"/>
  <c r="K46" i="2"/>
  <c r="F47" i="2"/>
  <c r="G47" i="2"/>
  <c r="H47" i="2"/>
  <c r="I47" i="2"/>
  <c r="J47" i="2"/>
  <c r="K47" i="2"/>
  <c r="E42" i="2"/>
  <c r="H42" i="2"/>
  <c r="I42" i="2"/>
  <c r="J42" i="2"/>
  <c r="K42" i="2"/>
  <c r="D31" i="2"/>
  <c r="E31" i="2"/>
  <c r="F31" i="2"/>
  <c r="G31" i="2"/>
  <c r="H31" i="2"/>
  <c r="I31" i="2"/>
  <c r="J31" i="2"/>
  <c r="K31" i="2"/>
  <c r="D32" i="2"/>
  <c r="E32" i="2"/>
  <c r="F32" i="2"/>
  <c r="G32" i="2"/>
  <c r="H32" i="2"/>
  <c r="I32" i="2"/>
  <c r="J32" i="2"/>
  <c r="K32" i="2"/>
  <c r="D33" i="2"/>
  <c r="E33" i="2"/>
  <c r="F33" i="2"/>
  <c r="G33" i="2"/>
  <c r="H33" i="2"/>
  <c r="I33" i="2"/>
  <c r="J33" i="2"/>
  <c r="K33" i="2"/>
  <c r="D34" i="2"/>
  <c r="E34" i="2"/>
  <c r="F34" i="2"/>
  <c r="G34" i="2"/>
  <c r="H34" i="2"/>
  <c r="I34" i="2"/>
  <c r="J34" i="2"/>
  <c r="K34" i="2"/>
  <c r="D35" i="2"/>
  <c r="E35" i="2"/>
  <c r="F35" i="2"/>
  <c r="G35" i="2"/>
  <c r="H35" i="2"/>
  <c r="I35" i="2"/>
  <c r="J35" i="2"/>
  <c r="K35" i="2"/>
  <c r="D36" i="2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D38" i="2"/>
  <c r="E38" i="2"/>
  <c r="F38" i="2"/>
  <c r="G38" i="2"/>
  <c r="H38" i="2"/>
  <c r="I38" i="2"/>
  <c r="J38" i="2"/>
  <c r="D39" i="2"/>
  <c r="E39" i="2"/>
  <c r="F39" i="2"/>
  <c r="G39" i="2"/>
  <c r="H39" i="2"/>
  <c r="I39" i="2"/>
  <c r="J39" i="2"/>
  <c r="K39" i="2"/>
  <c r="D40" i="2"/>
  <c r="E40" i="2"/>
  <c r="F40" i="2"/>
  <c r="G40" i="2"/>
  <c r="I40" i="2"/>
  <c r="J40" i="2"/>
  <c r="K40" i="2"/>
  <c r="E41" i="2"/>
  <c r="H41" i="2"/>
  <c r="I41" i="2"/>
  <c r="J41" i="2"/>
  <c r="K41" i="2"/>
  <c r="D12" i="2"/>
  <c r="E12" i="2"/>
  <c r="F12" i="2"/>
  <c r="G12" i="2"/>
  <c r="H12" i="2"/>
  <c r="I12" i="2"/>
  <c r="J12" i="2"/>
  <c r="K12" i="2"/>
  <c r="D13" i="2"/>
  <c r="E13" i="2"/>
  <c r="F13" i="2"/>
  <c r="G13" i="2"/>
  <c r="H13" i="2"/>
  <c r="I13" i="2"/>
  <c r="J13" i="2"/>
  <c r="K13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D16" i="2"/>
  <c r="E16" i="2"/>
  <c r="F16" i="2"/>
  <c r="G16" i="2"/>
  <c r="I16" i="2"/>
  <c r="J16" i="2"/>
  <c r="K16" i="2"/>
  <c r="D17" i="2"/>
  <c r="E17" i="2"/>
  <c r="F17" i="2"/>
  <c r="G17" i="2"/>
  <c r="H17" i="2"/>
  <c r="I17" i="2"/>
  <c r="J17" i="2"/>
  <c r="K17" i="2"/>
  <c r="D18" i="2"/>
  <c r="E18" i="2"/>
  <c r="F18" i="2"/>
  <c r="G18" i="2"/>
  <c r="H18" i="2"/>
  <c r="I18" i="2"/>
  <c r="J18" i="2"/>
  <c r="K18" i="2"/>
  <c r="D19" i="2"/>
  <c r="E19" i="2"/>
  <c r="F19" i="2"/>
  <c r="G19" i="2"/>
  <c r="H19" i="2"/>
  <c r="I19" i="2"/>
  <c r="J19" i="2"/>
  <c r="K19" i="2"/>
  <c r="D20" i="2"/>
  <c r="E20" i="2"/>
  <c r="F20" i="2"/>
  <c r="G20" i="2"/>
  <c r="H20" i="2"/>
  <c r="I20" i="2"/>
  <c r="J20" i="2"/>
  <c r="K20" i="2"/>
  <c r="D21" i="2"/>
  <c r="E21" i="2"/>
  <c r="F21" i="2"/>
  <c r="G21" i="2"/>
  <c r="H21" i="2"/>
  <c r="I21" i="2"/>
  <c r="J21" i="2"/>
  <c r="K21" i="2"/>
  <c r="D22" i="2"/>
  <c r="E22" i="2"/>
  <c r="F22" i="2"/>
  <c r="G22" i="2"/>
  <c r="H22" i="2"/>
  <c r="I22" i="2"/>
  <c r="J22" i="2"/>
  <c r="K22" i="2"/>
  <c r="D23" i="2"/>
  <c r="E23" i="2"/>
  <c r="F23" i="2"/>
  <c r="G23" i="2"/>
  <c r="H23" i="2"/>
  <c r="I23" i="2"/>
  <c r="J23" i="2"/>
  <c r="K23" i="2"/>
  <c r="D24" i="2"/>
  <c r="E24" i="2"/>
  <c r="F24" i="2"/>
  <c r="G24" i="2"/>
  <c r="H24" i="2"/>
  <c r="I24" i="2"/>
  <c r="J24" i="2"/>
  <c r="K24" i="2"/>
  <c r="D25" i="2"/>
  <c r="E25" i="2"/>
  <c r="F25" i="2"/>
  <c r="G25" i="2"/>
  <c r="H25" i="2"/>
  <c r="I25" i="2"/>
  <c r="J25" i="2"/>
  <c r="K25" i="2"/>
  <c r="D26" i="2"/>
  <c r="E26" i="2"/>
  <c r="F26" i="2"/>
  <c r="G26" i="2"/>
  <c r="H26" i="2"/>
  <c r="I26" i="2"/>
  <c r="J26" i="2"/>
  <c r="K26" i="2"/>
  <c r="D27" i="2"/>
  <c r="E27" i="2"/>
  <c r="F27" i="2"/>
  <c r="G27" i="2"/>
  <c r="H27" i="2"/>
  <c r="I27" i="2"/>
  <c r="J27" i="2"/>
  <c r="K27" i="2"/>
  <c r="D28" i="2"/>
  <c r="E28" i="2"/>
  <c r="F28" i="2"/>
  <c r="G28" i="2"/>
  <c r="H28" i="2"/>
  <c r="I28" i="2"/>
  <c r="J28" i="2"/>
  <c r="K28" i="2"/>
  <c r="D29" i="2"/>
  <c r="E29" i="2"/>
  <c r="F29" i="2"/>
  <c r="G29" i="2"/>
  <c r="H29" i="2"/>
  <c r="I29" i="2"/>
  <c r="J29" i="2"/>
  <c r="K29" i="2"/>
  <c r="D30" i="2"/>
  <c r="E30" i="2"/>
  <c r="F30" i="2"/>
  <c r="G30" i="2"/>
  <c r="H30" i="2"/>
  <c r="I30" i="2"/>
  <c r="J30" i="2"/>
  <c r="K3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2" i="2"/>
  <c r="I51" i="1"/>
  <c r="J51" i="1"/>
  <c r="K51" i="1"/>
  <c r="I52" i="1"/>
  <c r="J52" i="1"/>
  <c r="K52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E42" i="1"/>
  <c r="H42" i="1"/>
  <c r="I42" i="1"/>
  <c r="J42" i="1"/>
  <c r="K42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D38" i="1"/>
  <c r="E38" i="1"/>
  <c r="F38" i="1"/>
  <c r="G38" i="1"/>
  <c r="H38" i="1"/>
  <c r="I38" i="1"/>
  <c r="J38" i="1"/>
  <c r="D39" i="1"/>
  <c r="E39" i="1"/>
  <c r="F39" i="1"/>
  <c r="G39" i="1"/>
  <c r="H39" i="1"/>
  <c r="I39" i="1"/>
  <c r="J39" i="1"/>
  <c r="K39" i="1"/>
  <c r="D40" i="1"/>
  <c r="E40" i="1"/>
  <c r="F40" i="1"/>
  <c r="G40" i="1"/>
  <c r="J40" i="1"/>
  <c r="K40" i="1"/>
  <c r="E41" i="1"/>
  <c r="H41" i="1"/>
  <c r="I41" i="1"/>
  <c r="J41" i="1"/>
  <c r="K41" i="1"/>
  <c r="D12" i="1"/>
  <c r="E12" i="1"/>
  <c r="F12" i="1"/>
  <c r="G12" i="1"/>
  <c r="H12" i="1"/>
  <c r="I12" i="1"/>
  <c r="J12" i="1"/>
  <c r="K12" i="1"/>
  <c r="D13" i="1"/>
  <c r="E13" i="1"/>
  <c r="F13" i="1"/>
  <c r="G13" i="1"/>
  <c r="H13" i="1"/>
  <c r="I13" i="1"/>
  <c r="J13" i="1"/>
  <c r="K13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2" i="1"/>
</calcChain>
</file>

<file path=xl/sharedStrings.xml><?xml version="1.0" encoding="utf-8"?>
<sst xmlns="http://schemas.openxmlformats.org/spreadsheetml/2006/main" count="168" uniqueCount="96">
  <si>
    <t>Внутренний диаметр</t>
  </si>
  <si>
    <t>Толщина цилиндра</t>
  </si>
  <si>
    <t>Наименование</t>
  </si>
  <si>
    <t>Материал</t>
  </si>
  <si>
    <t>Базальтовые плиты</t>
  </si>
  <si>
    <t>Метод изготовления</t>
  </si>
  <si>
    <t>Вырезные</t>
  </si>
  <si>
    <t>Плотность</t>
  </si>
  <si>
    <t xml:space="preserve">Персональная СКИДКА </t>
  </si>
  <si>
    <t>Обкладка</t>
  </si>
  <si>
    <t>80 кг/м³</t>
  </si>
  <si>
    <t>100 кг/м³</t>
  </si>
  <si>
    <t>Прайс-лист на Цилиндры EXPERT ISOL</t>
  </si>
  <si>
    <t>Некашированные</t>
  </si>
  <si>
    <t>Толщина стенок цилиндра</t>
  </si>
  <si>
    <t>Цилиндр теплоизоляционный EXPERT ISOL 100</t>
  </si>
  <si>
    <t>Цилиндр теплоизоляционный EXPERT ISOL 100-Ф</t>
  </si>
  <si>
    <t>Прайс-лист на Цилиндры EXPERT ISOL-Ф</t>
  </si>
  <si>
    <t>Цилиндр теплоизоляционный EXPERT ISOL 80</t>
  </si>
  <si>
    <t>Цилиндр теплоизоляционный EXPERT ISOL 80-Ф</t>
  </si>
  <si>
    <t>Кашированный</t>
  </si>
  <si>
    <t>Кашированные</t>
  </si>
  <si>
    <t xml:space="preserve">                            </t>
  </si>
  <si>
    <t>Техвент (тепло-огнезащитный базальтовый материал)</t>
  </si>
  <si>
    <t>Марка материала</t>
  </si>
  <si>
    <t>Размеры мата</t>
  </si>
  <si>
    <t>Тип покрытия</t>
  </si>
  <si>
    <t>Цена за м2</t>
  </si>
  <si>
    <t>ОБМ Техвент EI 60  (толщиной 20 мм)</t>
  </si>
  <si>
    <t>10 000 х 1 200 х 20</t>
  </si>
  <si>
    <t>Без фольги</t>
  </si>
  <si>
    <t>Фольга</t>
  </si>
  <si>
    <t>Фольга + сетка</t>
  </si>
  <si>
    <t>Металлическая сетка</t>
  </si>
  <si>
    <t>ОБМ Техвент EI 90 (толщиной 30 мм)</t>
  </si>
  <si>
    <t>10 000 х 1 200 х 30</t>
  </si>
  <si>
    <t xml:space="preserve">           </t>
  </si>
  <si>
    <t xml:space="preserve">     </t>
  </si>
  <si>
    <t>ОБМ Техвент EI 120 (толщиной 40 мм)</t>
  </si>
  <si>
    <t>10 000 х 1 200 х 40</t>
  </si>
  <si>
    <t>ОБМ Техвент EI 150 (толщиной 50 мм)</t>
  </si>
  <si>
    <t>6 000 х 1 200 х 50</t>
  </si>
  <si>
    <t xml:space="preserve">          </t>
  </si>
  <si>
    <t xml:space="preserve">    </t>
  </si>
  <si>
    <t>ОБМ Техвент EI 150 (толщиной 60 мм)</t>
  </si>
  <si>
    <t>6 000 х 1 200 х 60</t>
  </si>
  <si>
    <t xml:space="preserve">         </t>
  </si>
  <si>
    <t>ОБМ Техвент EI 180 (толщиной 70 мм)</t>
  </si>
  <si>
    <t>6 000 х 1 200 х 70</t>
  </si>
  <si>
    <t xml:space="preserve">  </t>
  </si>
  <si>
    <t>Вент (Система комбинированный огнезащиты воздуховодов)</t>
  </si>
  <si>
    <t xml:space="preserve">    Марка системы</t>
  </si>
  <si>
    <t>Огнезащитная эффективность</t>
  </si>
  <si>
    <t xml:space="preserve">      Состав системы</t>
  </si>
  <si>
    <t>ОБМ Вент 30</t>
  </si>
  <si>
    <t>EI 30</t>
  </si>
  <si>
    <t>EXPERT 0.6 кг/м2</t>
  </si>
  <si>
    <t>ОБМ Вент 60</t>
  </si>
  <si>
    <t>EI 60</t>
  </si>
  <si>
    <t>EXPERT 0.8 кг/м2</t>
  </si>
  <si>
    <t>ОБМ-5Ф 1 м2</t>
  </si>
  <si>
    <t>ОБМ Вент 90</t>
  </si>
  <si>
    <t xml:space="preserve">EI 90 </t>
  </si>
  <si>
    <t>EXPERT 1.6 кг/м2</t>
  </si>
  <si>
    <t>ОБМ-8Ф 1 м2</t>
  </si>
  <si>
    <t>ОБМ Вент 150</t>
  </si>
  <si>
    <t>EI 150</t>
  </si>
  <si>
    <t>EXPERT 2.3 кг/м2</t>
  </si>
  <si>
    <t>ОБМ Вент 180</t>
  </si>
  <si>
    <t>EI 180</t>
  </si>
  <si>
    <t>EXPERT 2.8 кг/м2</t>
  </si>
  <si>
    <t xml:space="preserve"> ОБМ-13Ф 1 м2</t>
  </si>
  <si>
    <t>Клеевой состав EXPERT</t>
  </si>
  <si>
    <t xml:space="preserve">Сетка оцинкованная «Манье» </t>
  </si>
  <si>
    <t xml:space="preserve">                             </t>
  </si>
  <si>
    <t xml:space="preserve"> (огнезащитный базальтовый материал)   </t>
  </si>
  <si>
    <t xml:space="preserve">   Тип покрытия</t>
  </si>
  <si>
    <t>Толщина слоя, мм</t>
  </si>
  <si>
    <t xml:space="preserve">   Ед. измерения </t>
  </si>
  <si>
    <t>Размер рулона, мм</t>
  </si>
  <si>
    <t xml:space="preserve">       ОБМ-5Ф</t>
  </si>
  <si>
    <t>фольга</t>
  </si>
  <si>
    <t>м2</t>
  </si>
  <si>
    <t>20 000 х 1 200 х 5</t>
  </si>
  <si>
    <t xml:space="preserve">       ОБМ-8Ф </t>
  </si>
  <si>
    <t>10 000 х 1 200 х 8</t>
  </si>
  <si>
    <t xml:space="preserve">       ОБМ-10Ф</t>
  </si>
  <si>
    <t>10 000 х 1 200 х 10</t>
  </si>
  <si>
    <t xml:space="preserve">       ОБМ-13Ф</t>
  </si>
  <si>
    <t>10 000 х 1 200 х 13</t>
  </si>
  <si>
    <t xml:space="preserve">       ОБМ-16Ф</t>
  </si>
  <si>
    <t>10 000 х 1 200 х 16</t>
  </si>
  <si>
    <r>
      <t>Все базальтовые огнезащитные материалы могут производится с алюминиевой фольгой РУСАЛ 30 мкр.</t>
    </r>
    <r>
      <rPr>
        <i/>
        <sz val="11"/>
        <rFont val="Arial"/>
        <family val="2"/>
      </rPr>
      <t xml:space="preserve">                                    </t>
    </r>
  </si>
  <si>
    <t>ОБМ-5ф 1 м2</t>
  </si>
  <si>
    <t>за кг</t>
  </si>
  <si>
    <t>ОБМ-13Ф 1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</si>
</sst>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\ [$₽-419]_-;\-* #,##0.00\ [$₽-419]_-;_-* &quot;-&quot;??\ [$₽-419]_-;_-@_-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4"/>
      <color theme="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>
      <alignment horizontal="justify" vertical="justify"/>
    </xf>
    <xf numFmtId="0" fontId="19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6" fillId="2" borderId="1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5" fillId="0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Fill="1" applyBorder="1"/>
    <xf numFmtId="2" fontId="12" fillId="0" borderId="0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0" fontId="14" fillId="4" borderId="0" xfId="0" applyFont="1" applyFill="1" applyBorder="1" applyAlignment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6" fillId="4" borderId="0" xfId="0" applyFont="1" applyFill="1" applyBorder="1"/>
    <xf numFmtId="9" fontId="14" fillId="4" borderId="0" xfId="0" applyNumberFormat="1" applyFont="1" applyFill="1" applyBorder="1" applyAlignment="1">
      <alignment horizontal="center"/>
    </xf>
    <xf numFmtId="9" fontId="14" fillId="4" borderId="0" xfId="0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0" fontId="10" fillId="0" borderId="0" xfId="0" applyFont="1" applyFill="1"/>
    <xf numFmtId="0" fontId="20" fillId="4" borderId="5" xfId="3" applyFont="1" applyFill="1" applyBorder="1" applyAlignment="1">
      <alignment vertical="center"/>
    </xf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0" fontId="22" fillId="5" borderId="1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165" fontId="23" fillId="0" borderId="1" xfId="3" applyNumberFormat="1" applyFont="1" applyBorder="1" applyAlignment="1">
      <alignment horizontal="center" vertical="center" wrapText="1"/>
    </xf>
    <xf numFmtId="0" fontId="20" fillId="4" borderId="0" xfId="3" applyFont="1" applyFill="1" applyAlignment="1">
      <alignment horizontal="left" vertical="center"/>
    </xf>
    <xf numFmtId="0" fontId="21" fillId="4" borderId="0" xfId="3" applyFont="1" applyFill="1" applyAlignment="1">
      <alignment horizontal="left" vertical="center"/>
    </xf>
    <xf numFmtId="0" fontId="9" fillId="0" borderId="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9" fontId="13" fillId="4" borderId="0" xfId="0" applyNumberFormat="1" applyFont="1" applyFill="1" applyBorder="1" applyAlignment="1"/>
    <xf numFmtId="0" fontId="22" fillId="7" borderId="0" xfId="3" applyFont="1" applyFill="1" applyAlignment="1">
      <alignment horizontal="center" vertical="center"/>
    </xf>
    <xf numFmtId="165" fontId="22" fillId="7" borderId="0" xfId="3" applyNumberFormat="1" applyFont="1" applyFill="1" applyAlignment="1">
      <alignment horizontal="center" vertical="center"/>
    </xf>
    <xf numFmtId="0" fontId="22" fillId="7" borderId="0" xfId="3" applyFont="1" applyFill="1" applyBorder="1" applyAlignment="1">
      <alignment horizontal="center" vertical="center" wrapText="1"/>
    </xf>
    <xf numFmtId="0" fontId="26" fillId="7" borderId="0" xfId="3" applyFont="1" applyFill="1" applyBorder="1" applyAlignment="1">
      <alignment horizontal="center" vertical="center" wrapText="1"/>
    </xf>
    <xf numFmtId="0" fontId="25" fillId="7" borderId="0" xfId="3" applyFont="1" applyFill="1" applyAlignment="1">
      <alignment horizontal="center" vertical="center"/>
    </xf>
    <xf numFmtId="165" fontId="23" fillId="5" borderId="1" xfId="3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30" fillId="7" borderId="0" xfId="3" applyFont="1" applyFill="1" applyAlignment="1">
      <alignment horizontal="left" vertical="center"/>
    </xf>
    <xf numFmtId="0" fontId="24" fillId="4" borderId="5" xfId="3" applyFont="1" applyFill="1" applyBorder="1" applyAlignment="1">
      <alignment horizontal="left" vertical="center"/>
    </xf>
    <xf numFmtId="0" fontId="22" fillId="5" borderId="1" xfId="3" applyFont="1" applyFill="1" applyBorder="1" applyAlignment="1">
      <alignment horizontal="center" vertical="center" wrapText="1"/>
    </xf>
    <xf numFmtId="0" fontId="27" fillId="4" borderId="5" xfId="3" applyFont="1" applyFill="1" applyBorder="1" applyAlignment="1">
      <alignment horizontal="left" vertical="center"/>
    </xf>
    <xf numFmtId="0" fontId="28" fillId="0" borderId="0" xfId="3" applyFont="1" applyBorder="1" applyAlignment="1">
      <alignment horizontal="left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1" fillId="4" borderId="5" xfId="3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/>
    <xf numFmtId="0" fontId="17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</cellXfs>
  <cellStyles count="4">
    <cellStyle name="Обычный 2" xfId="2" xr:uid="{00000000-0005-0000-0000-000001000000}"/>
    <cellStyle name="Comma" xfId="1" builtinId="3"/>
    <cellStyle name="Normal" xfId="0" builtinId="0"/>
    <cellStyle name="Normal 2" xfId="3" xr:uid="{B624B999-D269-AD41-868C-C3705EB013C4}"/>
  </cellStyles>
  <dxfs count="0"/>
  <tableStyles count="0" defaultTableStyle="TableStyleMedium2" defaultPivotStyle="PivotStyleLight16"/>
  <colors>
    <mruColors>
      <color rgb="FF546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42688</xdr:colOff>
      <xdr:row>0</xdr:row>
      <xdr:rowOff>89433</xdr:rowOff>
    </xdr:from>
    <xdr:to>
      <xdr:col>1</xdr:col>
      <xdr:colOff>1419412</xdr:colOff>
      <xdr:row>0</xdr:row>
      <xdr:rowOff>417223</xdr:rowOff>
    </xdr:to>
    <xdr:pic>
      <xdr:nvPicPr>
        <xdr:cNvPr id="2" name="Picture 1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F507D4C7-240E-E846-9EA7-00F96E79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88" y="89433"/>
          <a:ext cx="1376724" cy="32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67020</xdr:colOff>
      <xdr:row>38</xdr:row>
      <xdr:rowOff>39060</xdr:rowOff>
    </xdr:from>
    <xdr:to>
      <xdr:col>1</xdr:col>
      <xdr:colOff>1443744</xdr:colOff>
      <xdr:row>38</xdr:row>
      <xdr:rowOff>366850</xdr:rowOff>
    </xdr:to>
    <xdr:pic>
      <xdr:nvPicPr>
        <xdr:cNvPr id="3" name="Picture 2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0262C041-5505-8241-A474-6A67F523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0" y="5893760"/>
          <a:ext cx="1376724" cy="32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102025</xdr:colOff>
      <xdr:row>27</xdr:row>
      <xdr:rowOff>31376</xdr:rowOff>
    </xdr:from>
    <xdr:to>
      <xdr:col>1</xdr:col>
      <xdr:colOff>1478749</xdr:colOff>
      <xdr:row>27</xdr:row>
      <xdr:rowOff>359166</xdr:rowOff>
    </xdr:to>
    <xdr:pic>
      <xdr:nvPicPr>
        <xdr:cNvPr id="4" name="Picture 3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732E8418-6DA4-854D-BDB8-515D58D9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25" y="8578476"/>
          <a:ext cx="1376724" cy="32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118534</xdr:rowOff>
    </xdr:from>
    <xdr:to>
      <xdr:col>3</xdr:col>
      <xdr:colOff>897466</xdr:colOff>
      <xdr:row>5</xdr:row>
      <xdr:rowOff>197553</xdr:rowOff>
    </xdr:to>
    <xdr:pic>
      <xdr:nvPicPr>
        <xdr:cNvPr id="3" name="Picture 2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F8DF9A49-3D5B-5F42-B457-724042C5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575734"/>
          <a:ext cx="3318933" cy="79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2</xdr:row>
      <xdr:rowOff>127000</xdr:rowOff>
    </xdr:from>
    <xdr:to>
      <xdr:col>3</xdr:col>
      <xdr:colOff>688219</xdr:colOff>
      <xdr:row>5</xdr:row>
      <xdr:rowOff>209647</xdr:rowOff>
    </xdr:to>
    <xdr:pic>
      <xdr:nvPicPr>
        <xdr:cNvPr id="4" name="Picture 3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02CE9068-57F5-8F43-9338-FC55295C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1" y="580571"/>
          <a:ext cx="3318933" cy="79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296333</xdr:colOff>
      <xdr:row>2</xdr:row>
      <xdr:rowOff>190501</xdr:rowOff>
    </xdr:from>
    <xdr:to>
      <xdr:col>3</xdr:col>
      <xdr:colOff>925314</xdr:colOff>
      <xdr:row>6</xdr:row>
      <xdr:rowOff>49386</xdr:rowOff>
    </xdr:to>
    <xdr:pic>
      <xdr:nvPicPr>
        <xdr:cNvPr id="4" name="Picture 3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DFBB6100-8F87-BD44-B1DD-495B312F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833" y="613834"/>
          <a:ext cx="3318933" cy="79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2</xdr:row>
      <xdr:rowOff>127000</xdr:rowOff>
    </xdr:from>
    <xdr:to>
      <xdr:col>3</xdr:col>
      <xdr:colOff>890540</xdr:colOff>
      <xdr:row>5</xdr:row>
      <xdr:rowOff>218719</xdr:rowOff>
    </xdr:to>
    <xdr:pic>
      <xdr:nvPicPr>
        <xdr:cNvPr id="4" name="Picture 3" descr="/var/folders/kh/s3v46dcd1c7dsn1vjzsl653r0000gp/T/com.microsoft.Excel/WebArchiveCopyPasteTempFiles/Logotip%20_OBM.png">
          <a:extLst>
            <a:ext uri="{FF2B5EF4-FFF2-40B4-BE49-F238E27FC236}">
              <a16:creationId xmlns:a16="http://schemas.microsoft.com/office/drawing/2014/main" id="{7FD4754F-82AD-9344-81CA-397A7E72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571500"/>
          <a:ext cx="3318933" cy="79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86F6-3500-224B-BE5D-B5DCEED85B17}">
  <dimension ref="A1:H46"/>
  <sheetViews>
    <sheetView tabSelected="1" view="pageBreakPreview" zoomScale="120" zoomScaleNormal="119" zoomScaleSheetLayoutView="120" workbookViewId="0">
      <selection activeCell="D10" sqref="D10"/>
    </sheetView>
  </sheetViews>
  <sheetFormatPr baseColWidth="10" defaultRowHeight="13"/>
  <cols>
    <col min="1" max="1" width="1.6640625" style="46" customWidth="1"/>
    <col min="2" max="2" width="20.83203125" style="32" customWidth="1"/>
    <col min="3" max="3" width="16.1640625" style="32" customWidth="1"/>
    <col min="4" max="4" width="20.83203125" style="32" customWidth="1"/>
    <col min="5" max="5" width="17" style="32" customWidth="1"/>
    <col min="6" max="6" width="18" style="32" customWidth="1"/>
    <col min="7" max="7" width="13.5" style="33" customWidth="1"/>
    <col min="8" max="256" width="10.83203125" style="32"/>
    <col min="257" max="257" width="1.6640625" style="32" customWidth="1"/>
    <col min="258" max="258" width="20.83203125" style="32" customWidth="1"/>
    <col min="259" max="259" width="16.1640625" style="32" customWidth="1"/>
    <col min="260" max="260" width="20.83203125" style="32" customWidth="1"/>
    <col min="261" max="261" width="17" style="32" customWidth="1"/>
    <col min="262" max="262" width="18" style="32" customWidth="1"/>
    <col min="263" max="263" width="13.5" style="32" customWidth="1"/>
    <col min="264" max="512" width="10.83203125" style="32"/>
    <col min="513" max="513" width="1.6640625" style="32" customWidth="1"/>
    <col min="514" max="514" width="20.83203125" style="32" customWidth="1"/>
    <col min="515" max="515" width="16.1640625" style="32" customWidth="1"/>
    <col min="516" max="516" width="20.83203125" style="32" customWidth="1"/>
    <col min="517" max="517" width="17" style="32" customWidth="1"/>
    <col min="518" max="518" width="18" style="32" customWidth="1"/>
    <col min="519" max="519" width="13.5" style="32" customWidth="1"/>
    <col min="520" max="768" width="10.83203125" style="32"/>
    <col min="769" max="769" width="1.6640625" style="32" customWidth="1"/>
    <col min="770" max="770" width="20.83203125" style="32" customWidth="1"/>
    <col min="771" max="771" width="16.1640625" style="32" customWidth="1"/>
    <col min="772" max="772" width="20.83203125" style="32" customWidth="1"/>
    <col min="773" max="773" width="17" style="32" customWidth="1"/>
    <col min="774" max="774" width="18" style="32" customWidth="1"/>
    <col min="775" max="775" width="13.5" style="32" customWidth="1"/>
    <col min="776" max="1024" width="10.83203125" style="32"/>
    <col min="1025" max="1025" width="1.6640625" style="32" customWidth="1"/>
    <col min="1026" max="1026" width="20.83203125" style="32" customWidth="1"/>
    <col min="1027" max="1027" width="16.1640625" style="32" customWidth="1"/>
    <col min="1028" max="1028" width="20.83203125" style="32" customWidth="1"/>
    <col min="1029" max="1029" width="17" style="32" customWidth="1"/>
    <col min="1030" max="1030" width="18" style="32" customWidth="1"/>
    <col min="1031" max="1031" width="13.5" style="32" customWidth="1"/>
    <col min="1032" max="1280" width="10.83203125" style="32"/>
    <col min="1281" max="1281" width="1.6640625" style="32" customWidth="1"/>
    <col min="1282" max="1282" width="20.83203125" style="32" customWidth="1"/>
    <col min="1283" max="1283" width="16.1640625" style="32" customWidth="1"/>
    <col min="1284" max="1284" width="20.83203125" style="32" customWidth="1"/>
    <col min="1285" max="1285" width="17" style="32" customWidth="1"/>
    <col min="1286" max="1286" width="18" style="32" customWidth="1"/>
    <col min="1287" max="1287" width="13.5" style="32" customWidth="1"/>
    <col min="1288" max="1536" width="10.83203125" style="32"/>
    <col min="1537" max="1537" width="1.6640625" style="32" customWidth="1"/>
    <col min="1538" max="1538" width="20.83203125" style="32" customWidth="1"/>
    <col min="1539" max="1539" width="16.1640625" style="32" customWidth="1"/>
    <col min="1540" max="1540" width="20.83203125" style="32" customWidth="1"/>
    <col min="1541" max="1541" width="17" style="32" customWidth="1"/>
    <col min="1542" max="1542" width="18" style="32" customWidth="1"/>
    <col min="1543" max="1543" width="13.5" style="32" customWidth="1"/>
    <col min="1544" max="1792" width="10.83203125" style="32"/>
    <col min="1793" max="1793" width="1.6640625" style="32" customWidth="1"/>
    <col min="1794" max="1794" width="20.83203125" style="32" customWidth="1"/>
    <col min="1795" max="1795" width="16.1640625" style="32" customWidth="1"/>
    <col min="1796" max="1796" width="20.83203125" style="32" customWidth="1"/>
    <col min="1797" max="1797" width="17" style="32" customWidth="1"/>
    <col min="1798" max="1798" width="18" style="32" customWidth="1"/>
    <col min="1799" max="1799" width="13.5" style="32" customWidth="1"/>
    <col min="1800" max="2048" width="10.83203125" style="32"/>
    <col min="2049" max="2049" width="1.6640625" style="32" customWidth="1"/>
    <col min="2050" max="2050" width="20.83203125" style="32" customWidth="1"/>
    <col min="2051" max="2051" width="16.1640625" style="32" customWidth="1"/>
    <col min="2052" max="2052" width="20.83203125" style="32" customWidth="1"/>
    <col min="2053" max="2053" width="17" style="32" customWidth="1"/>
    <col min="2054" max="2054" width="18" style="32" customWidth="1"/>
    <col min="2055" max="2055" width="13.5" style="32" customWidth="1"/>
    <col min="2056" max="2304" width="10.83203125" style="32"/>
    <col min="2305" max="2305" width="1.6640625" style="32" customWidth="1"/>
    <col min="2306" max="2306" width="20.83203125" style="32" customWidth="1"/>
    <col min="2307" max="2307" width="16.1640625" style="32" customWidth="1"/>
    <col min="2308" max="2308" width="20.83203125" style="32" customWidth="1"/>
    <col min="2309" max="2309" width="17" style="32" customWidth="1"/>
    <col min="2310" max="2310" width="18" style="32" customWidth="1"/>
    <col min="2311" max="2311" width="13.5" style="32" customWidth="1"/>
    <col min="2312" max="2560" width="10.83203125" style="32"/>
    <col min="2561" max="2561" width="1.6640625" style="32" customWidth="1"/>
    <col min="2562" max="2562" width="20.83203125" style="32" customWidth="1"/>
    <col min="2563" max="2563" width="16.1640625" style="32" customWidth="1"/>
    <col min="2564" max="2564" width="20.83203125" style="32" customWidth="1"/>
    <col min="2565" max="2565" width="17" style="32" customWidth="1"/>
    <col min="2566" max="2566" width="18" style="32" customWidth="1"/>
    <col min="2567" max="2567" width="13.5" style="32" customWidth="1"/>
    <col min="2568" max="2816" width="10.83203125" style="32"/>
    <col min="2817" max="2817" width="1.6640625" style="32" customWidth="1"/>
    <col min="2818" max="2818" width="20.83203125" style="32" customWidth="1"/>
    <col min="2819" max="2819" width="16.1640625" style="32" customWidth="1"/>
    <col min="2820" max="2820" width="20.83203125" style="32" customWidth="1"/>
    <col min="2821" max="2821" width="17" style="32" customWidth="1"/>
    <col min="2822" max="2822" width="18" style="32" customWidth="1"/>
    <col min="2823" max="2823" width="13.5" style="32" customWidth="1"/>
    <col min="2824" max="3072" width="10.83203125" style="32"/>
    <col min="3073" max="3073" width="1.6640625" style="32" customWidth="1"/>
    <col min="3074" max="3074" width="20.83203125" style="32" customWidth="1"/>
    <col min="3075" max="3075" width="16.1640625" style="32" customWidth="1"/>
    <col min="3076" max="3076" width="20.83203125" style="32" customWidth="1"/>
    <col min="3077" max="3077" width="17" style="32" customWidth="1"/>
    <col min="3078" max="3078" width="18" style="32" customWidth="1"/>
    <col min="3079" max="3079" width="13.5" style="32" customWidth="1"/>
    <col min="3080" max="3328" width="10.83203125" style="32"/>
    <col min="3329" max="3329" width="1.6640625" style="32" customWidth="1"/>
    <col min="3330" max="3330" width="20.83203125" style="32" customWidth="1"/>
    <col min="3331" max="3331" width="16.1640625" style="32" customWidth="1"/>
    <col min="3332" max="3332" width="20.83203125" style="32" customWidth="1"/>
    <col min="3333" max="3333" width="17" style="32" customWidth="1"/>
    <col min="3334" max="3334" width="18" style="32" customWidth="1"/>
    <col min="3335" max="3335" width="13.5" style="32" customWidth="1"/>
    <col min="3336" max="3584" width="10.83203125" style="32"/>
    <col min="3585" max="3585" width="1.6640625" style="32" customWidth="1"/>
    <col min="3586" max="3586" width="20.83203125" style="32" customWidth="1"/>
    <col min="3587" max="3587" width="16.1640625" style="32" customWidth="1"/>
    <col min="3588" max="3588" width="20.83203125" style="32" customWidth="1"/>
    <col min="3589" max="3589" width="17" style="32" customWidth="1"/>
    <col min="3590" max="3590" width="18" style="32" customWidth="1"/>
    <col min="3591" max="3591" width="13.5" style="32" customWidth="1"/>
    <col min="3592" max="3840" width="10.83203125" style="32"/>
    <col min="3841" max="3841" width="1.6640625" style="32" customWidth="1"/>
    <col min="3842" max="3842" width="20.83203125" style="32" customWidth="1"/>
    <col min="3843" max="3843" width="16.1640625" style="32" customWidth="1"/>
    <col min="3844" max="3844" width="20.83203125" style="32" customWidth="1"/>
    <col min="3845" max="3845" width="17" style="32" customWidth="1"/>
    <col min="3846" max="3846" width="18" style="32" customWidth="1"/>
    <col min="3847" max="3847" width="13.5" style="32" customWidth="1"/>
    <col min="3848" max="4096" width="10.83203125" style="32"/>
    <col min="4097" max="4097" width="1.6640625" style="32" customWidth="1"/>
    <col min="4098" max="4098" width="20.83203125" style="32" customWidth="1"/>
    <col min="4099" max="4099" width="16.1640625" style="32" customWidth="1"/>
    <col min="4100" max="4100" width="20.83203125" style="32" customWidth="1"/>
    <col min="4101" max="4101" width="17" style="32" customWidth="1"/>
    <col min="4102" max="4102" width="18" style="32" customWidth="1"/>
    <col min="4103" max="4103" width="13.5" style="32" customWidth="1"/>
    <col min="4104" max="4352" width="10.83203125" style="32"/>
    <col min="4353" max="4353" width="1.6640625" style="32" customWidth="1"/>
    <col min="4354" max="4354" width="20.83203125" style="32" customWidth="1"/>
    <col min="4355" max="4355" width="16.1640625" style="32" customWidth="1"/>
    <col min="4356" max="4356" width="20.83203125" style="32" customWidth="1"/>
    <col min="4357" max="4357" width="17" style="32" customWidth="1"/>
    <col min="4358" max="4358" width="18" style="32" customWidth="1"/>
    <col min="4359" max="4359" width="13.5" style="32" customWidth="1"/>
    <col min="4360" max="4608" width="10.83203125" style="32"/>
    <col min="4609" max="4609" width="1.6640625" style="32" customWidth="1"/>
    <col min="4610" max="4610" width="20.83203125" style="32" customWidth="1"/>
    <col min="4611" max="4611" width="16.1640625" style="32" customWidth="1"/>
    <col min="4612" max="4612" width="20.83203125" style="32" customWidth="1"/>
    <col min="4613" max="4613" width="17" style="32" customWidth="1"/>
    <col min="4614" max="4614" width="18" style="32" customWidth="1"/>
    <col min="4615" max="4615" width="13.5" style="32" customWidth="1"/>
    <col min="4616" max="4864" width="10.83203125" style="32"/>
    <col min="4865" max="4865" width="1.6640625" style="32" customWidth="1"/>
    <col min="4866" max="4866" width="20.83203125" style="32" customWidth="1"/>
    <col min="4867" max="4867" width="16.1640625" style="32" customWidth="1"/>
    <col min="4868" max="4868" width="20.83203125" style="32" customWidth="1"/>
    <col min="4869" max="4869" width="17" style="32" customWidth="1"/>
    <col min="4870" max="4870" width="18" style="32" customWidth="1"/>
    <col min="4871" max="4871" width="13.5" style="32" customWidth="1"/>
    <col min="4872" max="5120" width="10.83203125" style="32"/>
    <col min="5121" max="5121" width="1.6640625" style="32" customWidth="1"/>
    <col min="5122" max="5122" width="20.83203125" style="32" customWidth="1"/>
    <col min="5123" max="5123" width="16.1640625" style="32" customWidth="1"/>
    <col min="5124" max="5124" width="20.83203125" style="32" customWidth="1"/>
    <col min="5125" max="5125" width="17" style="32" customWidth="1"/>
    <col min="5126" max="5126" width="18" style="32" customWidth="1"/>
    <col min="5127" max="5127" width="13.5" style="32" customWidth="1"/>
    <col min="5128" max="5376" width="10.83203125" style="32"/>
    <col min="5377" max="5377" width="1.6640625" style="32" customWidth="1"/>
    <col min="5378" max="5378" width="20.83203125" style="32" customWidth="1"/>
    <col min="5379" max="5379" width="16.1640625" style="32" customWidth="1"/>
    <col min="5380" max="5380" width="20.83203125" style="32" customWidth="1"/>
    <col min="5381" max="5381" width="17" style="32" customWidth="1"/>
    <col min="5382" max="5382" width="18" style="32" customWidth="1"/>
    <col min="5383" max="5383" width="13.5" style="32" customWidth="1"/>
    <col min="5384" max="5632" width="10.83203125" style="32"/>
    <col min="5633" max="5633" width="1.6640625" style="32" customWidth="1"/>
    <col min="5634" max="5634" width="20.83203125" style="32" customWidth="1"/>
    <col min="5635" max="5635" width="16.1640625" style="32" customWidth="1"/>
    <col min="5636" max="5636" width="20.83203125" style="32" customWidth="1"/>
    <col min="5637" max="5637" width="17" style="32" customWidth="1"/>
    <col min="5638" max="5638" width="18" style="32" customWidth="1"/>
    <col min="5639" max="5639" width="13.5" style="32" customWidth="1"/>
    <col min="5640" max="5888" width="10.83203125" style="32"/>
    <col min="5889" max="5889" width="1.6640625" style="32" customWidth="1"/>
    <col min="5890" max="5890" width="20.83203125" style="32" customWidth="1"/>
    <col min="5891" max="5891" width="16.1640625" style="32" customWidth="1"/>
    <col min="5892" max="5892" width="20.83203125" style="32" customWidth="1"/>
    <col min="5893" max="5893" width="17" style="32" customWidth="1"/>
    <col min="5894" max="5894" width="18" style="32" customWidth="1"/>
    <col min="5895" max="5895" width="13.5" style="32" customWidth="1"/>
    <col min="5896" max="6144" width="10.83203125" style="32"/>
    <col min="6145" max="6145" width="1.6640625" style="32" customWidth="1"/>
    <col min="6146" max="6146" width="20.83203125" style="32" customWidth="1"/>
    <col min="6147" max="6147" width="16.1640625" style="32" customWidth="1"/>
    <col min="6148" max="6148" width="20.83203125" style="32" customWidth="1"/>
    <col min="6149" max="6149" width="17" style="32" customWidth="1"/>
    <col min="6150" max="6150" width="18" style="32" customWidth="1"/>
    <col min="6151" max="6151" width="13.5" style="32" customWidth="1"/>
    <col min="6152" max="6400" width="10.83203125" style="32"/>
    <col min="6401" max="6401" width="1.6640625" style="32" customWidth="1"/>
    <col min="6402" max="6402" width="20.83203125" style="32" customWidth="1"/>
    <col min="6403" max="6403" width="16.1640625" style="32" customWidth="1"/>
    <col min="6404" max="6404" width="20.83203125" style="32" customWidth="1"/>
    <col min="6405" max="6405" width="17" style="32" customWidth="1"/>
    <col min="6406" max="6406" width="18" style="32" customWidth="1"/>
    <col min="6407" max="6407" width="13.5" style="32" customWidth="1"/>
    <col min="6408" max="6656" width="10.83203125" style="32"/>
    <col min="6657" max="6657" width="1.6640625" style="32" customWidth="1"/>
    <col min="6658" max="6658" width="20.83203125" style="32" customWidth="1"/>
    <col min="6659" max="6659" width="16.1640625" style="32" customWidth="1"/>
    <col min="6660" max="6660" width="20.83203125" style="32" customWidth="1"/>
    <col min="6661" max="6661" width="17" style="32" customWidth="1"/>
    <col min="6662" max="6662" width="18" style="32" customWidth="1"/>
    <col min="6663" max="6663" width="13.5" style="32" customWidth="1"/>
    <col min="6664" max="6912" width="10.83203125" style="32"/>
    <col min="6913" max="6913" width="1.6640625" style="32" customWidth="1"/>
    <col min="6914" max="6914" width="20.83203125" style="32" customWidth="1"/>
    <col min="6915" max="6915" width="16.1640625" style="32" customWidth="1"/>
    <col min="6916" max="6916" width="20.83203125" style="32" customWidth="1"/>
    <col min="6917" max="6917" width="17" style="32" customWidth="1"/>
    <col min="6918" max="6918" width="18" style="32" customWidth="1"/>
    <col min="6919" max="6919" width="13.5" style="32" customWidth="1"/>
    <col min="6920" max="7168" width="10.83203125" style="32"/>
    <col min="7169" max="7169" width="1.6640625" style="32" customWidth="1"/>
    <col min="7170" max="7170" width="20.83203125" style="32" customWidth="1"/>
    <col min="7171" max="7171" width="16.1640625" style="32" customWidth="1"/>
    <col min="7172" max="7172" width="20.83203125" style="32" customWidth="1"/>
    <col min="7173" max="7173" width="17" style="32" customWidth="1"/>
    <col min="7174" max="7174" width="18" style="32" customWidth="1"/>
    <col min="7175" max="7175" width="13.5" style="32" customWidth="1"/>
    <col min="7176" max="7424" width="10.83203125" style="32"/>
    <col min="7425" max="7425" width="1.6640625" style="32" customWidth="1"/>
    <col min="7426" max="7426" width="20.83203125" style="32" customWidth="1"/>
    <col min="7427" max="7427" width="16.1640625" style="32" customWidth="1"/>
    <col min="7428" max="7428" width="20.83203125" style="32" customWidth="1"/>
    <col min="7429" max="7429" width="17" style="32" customWidth="1"/>
    <col min="7430" max="7430" width="18" style="32" customWidth="1"/>
    <col min="7431" max="7431" width="13.5" style="32" customWidth="1"/>
    <col min="7432" max="7680" width="10.83203125" style="32"/>
    <col min="7681" max="7681" width="1.6640625" style="32" customWidth="1"/>
    <col min="7682" max="7682" width="20.83203125" style="32" customWidth="1"/>
    <col min="7683" max="7683" width="16.1640625" style="32" customWidth="1"/>
    <col min="7684" max="7684" width="20.83203125" style="32" customWidth="1"/>
    <col min="7685" max="7685" width="17" style="32" customWidth="1"/>
    <col min="7686" max="7686" width="18" style="32" customWidth="1"/>
    <col min="7687" max="7687" width="13.5" style="32" customWidth="1"/>
    <col min="7688" max="7936" width="10.83203125" style="32"/>
    <col min="7937" max="7937" width="1.6640625" style="32" customWidth="1"/>
    <col min="7938" max="7938" width="20.83203125" style="32" customWidth="1"/>
    <col min="7939" max="7939" width="16.1640625" style="32" customWidth="1"/>
    <col min="7940" max="7940" width="20.83203125" style="32" customWidth="1"/>
    <col min="7941" max="7941" width="17" style="32" customWidth="1"/>
    <col min="7942" max="7942" width="18" style="32" customWidth="1"/>
    <col min="7943" max="7943" width="13.5" style="32" customWidth="1"/>
    <col min="7944" max="8192" width="10.83203125" style="32"/>
    <col min="8193" max="8193" width="1.6640625" style="32" customWidth="1"/>
    <col min="8194" max="8194" width="20.83203125" style="32" customWidth="1"/>
    <col min="8195" max="8195" width="16.1640625" style="32" customWidth="1"/>
    <col min="8196" max="8196" width="20.83203125" style="32" customWidth="1"/>
    <col min="8197" max="8197" width="17" style="32" customWidth="1"/>
    <col min="8198" max="8198" width="18" style="32" customWidth="1"/>
    <col min="8199" max="8199" width="13.5" style="32" customWidth="1"/>
    <col min="8200" max="8448" width="10.83203125" style="32"/>
    <col min="8449" max="8449" width="1.6640625" style="32" customWidth="1"/>
    <col min="8450" max="8450" width="20.83203125" style="32" customWidth="1"/>
    <col min="8451" max="8451" width="16.1640625" style="32" customWidth="1"/>
    <col min="8452" max="8452" width="20.83203125" style="32" customWidth="1"/>
    <col min="8453" max="8453" width="17" style="32" customWidth="1"/>
    <col min="8454" max="8454" width="18" style="32" customWidth="1"/>
    <col min="8455" max="8455" width="13.5" style="32" customWidth="1"/>
    <col min="8456" max="8704" width="10.83203125" style="32"/>
    <col min="8705" max="8705" width="1.6640625" style="32" customWidth="1"/>
    <col min="8706" max="8706" width="20.83203125" style="32" customWidth="1"/>
    <col min="8707" max="8707" width="16.1640625" style="32" customWidth="1"/>
    <col min="8708" max="8708" width="20.83203125" style="32" customWidth="1"/>
    <col min="8709" max="8709" width="17" style="32" customWidth="1"/>
    <col min="8710" max="8710" width="18" style="32" customWidth="1"/>
    <col min="8711" max="8711" width="13.5" style="32" customWidth="1"/>
    <col min="8712" max="8960" width="10.83203125" style="32"/>
    <col min="8961" max="8961" width="1.6640625" style="32" customWidth="1"/>
    <col min="8962" max="8962" width="20.83203125" style="32" customWidth="1"/>
    <col min="8963" max="8963" width="16.1640625" style="32" customWidth="1"/>
    <col min="8964" max="8964" width="20.83203125" style="32" customWidth="1"/>
    <col min="8965" max="8965" width="17" style="32" customWidth="1"/>
    <col min="8966" max="8966" width="18" style="32" customWidth="1"/>
    <col min="8967" max="8967" width="13.5" style="32" customWidth="1"/>
    <col min="8968" max="9216" width="10.83203125" style="32"/>
    <col min="9217" max="9217" width="1.6640625" style="32" customWidth="1"/>
    <col min="9218" max="9218" width="20.83203125" style="32" customWidth="1"/>
    <col min="9219" max="9219" width="16.1640625" style="32" customWidth="1"/>
    <col min="9220" max="9220" width="20.83203125" style="32" customWidth="1"/>
    <col min="9221" max="9221" width="17" style="32" customWidth="1"/>
    <col min="9222" max="9222" width="18" style="32" customWidth="1"/>
    <col min="9223" max="9223" width="13.5" style="32" customWidth="1"/>
    <col min="9224" max="9472" width="10.83203125" style="32"/>
    <col min="9473" max="9473" width="1.6640625" style="32" customWidth="1"/>
    <col min="9474" max="9474" width="20.83203125" style="32" customWidth="1"/>
    <col min="9475" max="9475" width="16.1640625" style="32" customWidth="1"/>
    <col min="9476" max="9476" width="20.83203125" style="32" customWidth="1"/>
    <col min="9477" max="9477" width="17" style="32" customWidth="1"/>
    <col min="9478" max="9478" width="18" style="32" customWidth="1"/>
    <col min="9479" max="9479" width="13.5" style="32" customWidth="1"/>
    <col min="9480" max="9728" width="10.83203125" style="32"/>
    <col min="9729" max="9729" width="1.6640625" style="32" customWidth="1"/>
    <col min="9730" max="9730" width="20.83203125" style="32" customWidth="1"/>
    <col min="9731" max="9731" width="16.1640625" style="32" customWidth="1"/>
    <col min="9732" max="9732" width="20.83203125" style="32" customWidth="1"/>
    <col min="9733" max="9733" width="17" style="32" customWidth="1"/>
    <col min="9734" max="9734" width="18" style="32" customWidth="1"/>
    <col min="9735" max="9735" width="13.5" style="32" customWidth="1"/>
    <col min="9736" max="9984" width="10.83203125" style="32"/>
    <col min="9985" max="9985" width="1.6640625" style="32" customWidth="1"/>
    <col min="9986" max="9986" width="20.83203125" style="32" customWidth="1"/>
    <col min="9987" max="9987" width="16.1640625" style="32" customWidth="1"/>
    <col min="9988" max="9988" width="20.83203125" style="32" customWidth="1"/>
    <col min="9989" max="9989" width="17" style="32" customWidth="1"/>
    <col min="9990" max="9990" width="18" style="32" customWidth="1"/>
    <col min="9991" max="9991" width="13.5" style="32" customWidth="1"/>
    <col min="9992" max="10240" width="10.83203125" style="32"/>
    <col min="10241" max="10241" width="1.6640625" style="32" customWidth="1"/>
    <col min="10242" max="10242" width="20.83203125" style="32" customWidth="1"/>
    <col min="10243" max="10243" width="16.1640625" style="32" customWidth="1"/>
    <col min="10244" max="10244" width="20.83203125" style="32" customWidth="1"/>
    <col min="10245" max="10245" width="17" style="32" customWidth="1"/>
    <col min="10246" max="10246" width="18" style="32" customWidth="1"/>
    <col min="10247" max="10247" width="13.5" style="32" customWidth="1"/>
    <col min="10248" max="10496" width="10.83203125" style="32"/>
    <col min="10497" max="10497" width="1.6640625" style="32" customWidth="1"/>
    <col min="10498" max="10498" width="20.83203125" style="32" customWidth="1"/>
    <col min="10499" max="10499" width="16.1640625" style="32" customWidth="1"/>
    <col min="10500" max="10500" width="20.83203125" style="32" customWidth="1"/>
    <col min="10501" max="10501" width="17" style="32" customWidth="1"/>
    <col min="10502" max="10502" width="18" style="32" customWidth="1"/>
    <col min="10503" max="10503" width="13.5" style="32" customWidth="1"/>
    <col min="10504" max="10752" width="10.83203125" style="32"/>
    <col min="10753" max="10753" width="1.6640625" style="32" customWidth="1"/>
    <col min="10754" max="10754" width="20.83203125" style="32" customWidth="1"/>
    <col min="10755" max="10755" width="16.1640625" style="32" customWidth="1"/>
    <col min="10756" max="10756" width="20.83203125" style="32" customWidth="1"/>
    <col min="10757" max="10757" width="17" style="32" customWidth="1"/>
    <col min="10758" max="10758" width="18" style="32" customWidth="1"/>
    <col min="10759" max="10759" width="13.5" style="32" customWidth="1"/>
    <col min="10760" max="11008" width="10.83203125" style="32"/>
    <col min="11009" max="11009" width="1.6640625" style="32" customWidth="1"/>
    <col min="11010" max="11010" width="20.83203125" style="32" customWidth="1"/>
    <col min="11011" max="11011" width="16.1640625" style="32" customWidth="1"/>
    <col min="11012" max="11012" width="20.83203125" style="32" customWidth="1"/>
    <col min="11013" max="11013" width="17" style="32" customWidth="1"/>
    <col min="11014" max="11014" width="18" style="32" customWidth="1"/>
    <col min="11015" max="11015" width="13.5" style="32" customWidth="1"/>
    <col min="11016" max="11264" width="10.83203125" style="32"/>
    <col min="11265" max="11265" width="1.6640625" style="32" customWidth="1"/>
    <col min="11266" max="11266" width="20.83203125" style="32" customWidth="1"/>
    <col min="11267" max="11267" width="16.1640625" style="32" customWidth="1"/>
    <col min="11268" max="11268" width="20.83203125" style="32" customWidth="1"/>
    <col min="11269" max="11269" width="17" style="32" customWidth="1"/>
    <col min="11270" max="11270" width="18" style="32" customWidth="1"/>
    <col min="11271" max="11271" width="13.5" style="32" customWidth="1"/>
    <col min="11272" max="11520" width="10.83203125" style="32"/>
    <col min="11521" max="11521" width="1.6640625" style="32" customWidth="1"/>
    <col min="11522" max="11522" width="20.83203125" style="32" customWidth="1"/>
    <col min="11523" max="11523" width="16.1640625" style="32" customWidth="1"/>
    <col min="11524" max="11524" width="20.83203125" style="32" customWidth="1"/>
    <col min="11525" max="11525" width="17" style="32" customWidth="1"/>
    <col min="11526" max="11526" width="18" style="32" customWidth="1"/>
    <col min="11527" max="11527" width="13.5" style="32" customWidth="1"/>
    <col min="11528" max="11776" width="10.83203125" style="32"/>
    <col min="11777" max="11777" width="1.6640625" style="32" customWidth="1"/>
    <col min="11778" max="11778" width="20.83203125" style="32" customWidth="1"/>
    <col min="11779" max="11779" width="16.1640625" style="32" customWidth="1"/>
    <col min="11780" max="11780" width="20.83203125" style="32" customWidth="1"/>
    <col min="11781" max="11781" width="17" style="32" customWidth="1"/>
    <col min="11782" max="11782" width="18" style="32" customWidth="1"/>
    <col min="11783" max="11783" width="13.5" style="32" customWidth="1"/>
    <col min="11784" max="12032" width="10.83203125" style="32"/>
    <col min="12033" max="12033" width="1.6640625" style="32" customWidth="1"/>
    <col min="12034" max="12034" width="20.83203125" style="32" customWidth="1"/>
    <col min="12035" max="12035" width="16.1640625" style="32" customWidth="1"/>
    <col min="12036" max="12036" width="20.83203125" style="32" customWidth="1"/>
    <col min="12037" max="12037" width="17" style="32" customWidth="1"/>
    <col min="12038" max="12038" width="18" style="32" customWidth="1"/>
    <col min="12039" max="12039" width="13.5" style="32" customWidth="1"/>
    <col min="12040" max="12288" width="10.83203125" style="32"/>
    <col min="12289" max="12289" width="1.6640625" style="32" customWidth="1"/>
    <col min="12290" max="12290" width="20.83203125" style="32" customWidth="1"/>
    <col min="12291" max="12291" width="16.1640625" style="32" customWidth="1"/>
    <col min="12292" max="12292" width="20.83203125" style="32" customWidth="1"/>
    <col min="12293" max="12293" width="17" style="32" customWidth="1"/>
    <col min="12294" max="12294" width="18" style="32" customWidth="1"/>
    <col min="12295" max="12295" width="13.5" style="32" customWidth="1"/>
    <col min="12296" max="12544" width="10.83203125" style="32"/>
    <col min="12545" max="12545" width="1.6640625" style="32" customWidth="1"/>
    <col min="12546" max="12546" width="20.83203125" style="32" customWidth="1"/>
    <col min="12547" max="12547" width="16.1640625" style="32" customWidth="1"/>
    <col min="12548" max="12548" width="20.83203125" style="32" customWidth="1"/>
    <col min="12549" max="12549" width="17" style="32" customWidth="1"/>
    <col min="12550" max="12550" width="18" style="32" customWidth="1"/>
    <col min="12551" max="12551" width="13.5" style="32" customWidth="1"/>
    <col min="12552" max="12800" width="10.83203125" style="32"/>
    <col min="12801" max="12801" width="1.6640625" style="32" customWidth="1"/>
    <col min="12802" max="12802" width="20.83203125" style="32" customWidth="1"/>
    <col min="12803" max="12803" width="16.1640625" style="32" customWidth="1"/>
    <col min="12804" max="12804" width="20.83203125" style="32" customWidth="1"/>
    <col min="12805" max="12805" width="17" style="32" customWidth="1"/>
    <col min="12806" max="12806" width="18" style="32" customWidth="1"/>
    <col min="12807" max="12807" width="13.5" style="32" customWidth="1"/>
    <col min="12808" max="13056" width="10.83203125" style="32"/>
    <col min="13057" max="13057" width="1.6640625" style="32" customWidth="1"/>
    <col min="13058" max="13058" width="20.83203125" style="32" customWidth="1"/>
    <col min="13059" max="13059" width="16.1640625" style="32" customWidth="1"/>
    <col min="13060" max="13060" width="20.83203125" style="32" customWidth="1"/>
    <col min="13061" max="13061" width="17" style="32" customWidth="1"/>
    <col min="13062" max="13062" width="18" style="32" customWidth="1"/>
    <col min="13063" max="13063" width="13.5" style="32" customWidth="1"/>
    <col min="13064" max="13312" width="10.83203125" style="32"/>
    <col min="13313" max="13313" width="1.6640625" style="32" customWidth="1"/>
    <col min="13314" max="13314" width="20.83203125" style="32" customWidth="1"/>
    <col min="13315" max="13315" width="16.1640625" style="32" customWidth="1"/>
    <col min="13316" max="13316" width="20.83203125" style="32" customWidth="1"/>
    <col min="13317" max="13317" width="17" style="32" customWidth="1"/>
    <col min="13318" max="13318" width="18" style="32" customWidth="1"/>
    <col min="13319" max="13319" width="13.5" style="32" customWidth="1"/>
    <col min="13320" max="13568" width="10.83203125" style="32"/>
    <col min="13569" max="13569" width="1.6640625" style="32" customWidth="1"/>
    <col min="13570" max="13570" width="20.83203125" style="32" customWidth="1"/>
    <col min="13571" max="13571" width="16.1640625" style="32" customWidth="1"/>
    <col min="13572" max="13572" width="20.83203125" style="32" customWidth="1"/>
    <col min="13573" max="13573" width="17" style="32" customWidth="1"/>
    <col min="13574" max="13574" width="18" style="32" customWidth="1"/>
    <col min="13575" max="13575" width="13.5" style="32" customWidth="1"/>
    <col min="13576" max="13824" width="10.83203125" style="32"/>
    <col min="13825" max="13825" width="1.6640625" style="32" customWidth="1"/>
    <col min="13826" max="13826" width="20.83203125" style="32" customWidth="1"/>
    <col min="13827" max="13827" width="16.1640625" style="32" customWidth="1"/>
    <col min="13828" max="13828" width="20.83203125" style="32" customWidth="1"/>
    <col min="13829" max="13829" width="17" style="32" customWidth="1"/>
    <col min="13830" max="13830" width="18" style="32" customWidth="1"/>
    <col min="13831" max="13831" width="13.5" style="32" customWidth="1"/>
    <col min="13832" max="14080" width="10.83203125" style="32"/>
    <col min="14081" max="14081" width="1.6640625" style="32" customWidth="1"/>
    <col min="14082" max="14082" width="20.83203125" style="32" customWidth="1"/>
    <col min="14083" max="14083" width="16.1640625" style="32" customWidth="1"/>
    <col min="14084" max="14084" width="20.83203125" style="32" customWidth="1"/>
    <col min="14085" max="14085" width="17" style="32" customWidth="1"/>
    <col min="14086" max="14086" width="18" style="32" customWidth="1"/>
    <col min="14087" max="14087" width="13.5" style="32" customWidth="1"/>
    <col min="14088" max="14336" width="10.83203125" style="32"/>
    <col min="14337" max="14337" width="1.6640625" style="32" customWidth="1"/>
    <col min="14338" max="14338" width="20.83203125" style="32" customWidth="1"/>
    <col min="14339" max="14339" width="16.1640625" style="32" customWidth="1"/>
    <col min="14340" max="14340" width="20.83203125" style="32" customWidth="1"/>
    <col min="14341" max="14341" width="17" style="32" customWidth="1"/>
    <col min="14342" max="14342" width="18" style="32" customWidth="1"/>
    <col min="14343" max="14343" width="13.5" style="32" customWidth="1"/>
    <col min="14344" max="14592" width="10.83203125" style="32"/>
    <col min="14593" max="14593" width="1.6640625" style="32" customWidth="1"/>
    <col min="14594" max="14594" width="20.83203125" style="32" customWidth="1"/>
    <col min="14595" max="14595" width="16.1640625" style="32" customWidth="1"/>
    <col min="14596" max="14596" width="20.83203125" style="32" customWidth="1"/>
    <col min="14597" max="14597" width="17" style="32" customWidth="1"/>
    <col min="14598" max="14598" width="18" style="32" customWidth="1"/>
    <col min="14599" max="14599" width="13.5" style="32" customWidth="1"/>
    <col min="14600" max="14848" width="10.83203125" style="32"/>
    <col min="14849" max="14849" width="1.6640625" style="32" customWidth="1"/>
    <col min="14850" max="14850" width="20.83203125" style="32" customWidth="1"/>
    <col min="14851" max="14851" width="16.1640625" style="32" customWidth="1"/>
    <col min="14852" max="14852" width="20.83203125" style="32" customWidth="1"/>
    <col min="14853" max="14853" width="17" style="32" customWidth="1"/>
    <col min="14854" max="14854" width="18" style="32" customWidth="1"/>
    <col min="14855" max="14855" width="13.5" style="32" customWidth="1"/>
    <col min="14856" max="15104" width="10.83203125" style="32"/>
    <col min="15105" max="15105" width="1.6640625" style="32" customWidth="1"/>
    <col min="15106" max="15106" width="20.83203125" style="32" customWidth="1"/>
    <col min="15107" max="15107" width="16.1640625" style="32" customWidth="1"/>
    <col min="15108" max="15108" width="20.83203125" style="32" customWidth="1"/>
    <col min="15109" max="15109" width="17" style="32" customWidth="1"/>
    <col min="15110" max="15110" width="18" style="32" customWidth="1"/>
    <col min="15111" max="15111" width="13.5" style="32" customWidth="1"/>
    <col min="15112" max="15360" width="10.83203125" style="32"/>
    <col min="15361" max="15361" width="1.6640625" style="32" customWidth="1"/>
    <col min="15362" max="15362" width="20.83203125" style="32" customWidth="1"/>
    <col min="15363" max="15363" width="16.1640625" style="32" customWidth="1"/>
    <col min="15364" max="15364" width="20.83203125" style="32" customWidth="1"/>
    <col min="15365" max="15365" width="17" style="32" customWidth="1"/>
    <col min="15366" max="15366" width="18" style="32" customWidth="1"/>
    <col min="15367" max="15367" width="13.5" style="32" customWidth="1"/>
    <col min="15368" max="15616" width="10.83203125" style="32"/>
    <col min="15617" max="15617" width="1.6640625" style="32" customWidth="1"/>
    <col min="15618" max="15618" width="20.83203125" style="32" customWidth="1"/>
    <col min="15619" max="15619" width="16.1640625" style="32" customWidth="1"/>
    <col min="15620" max="15620" width="20.83203125" style="32" customWidth="1"/>
    <col min="15621" max="15621" width="17" style="32" customWidth="1"/>
    <col min="15622" max="15622" width="18" style="32" customWidth="1"/>
    <col min="15623" max="15623" width="13.5" style="32" customWidth="1"/>
    <col min="15624" max="15872" width="10.83203125" style="32"/>
    <col min="15873" max="15873" width="1.6640625" style="32" customWidth="1"/>
    <col min="15874" max="15874" width="20.83203125" style="32" customWidth="1"/>
    <col min="15875" max="15875" width="16.1640625" style="32" customWidth="1"/>
    <col min="15876" max="15876" width="20.83203125" style="32" customWidth="1"/>
    <col min="15877" max="15877" width="17" style="32" customWidth="1"/>
    <col min="15878" max="15878" width="18" style="32" customWidth="1"/>
    <col min="15879" max="15879" width="13.5" style="32" customWidth="1"/>
    <col min="15880" max="16128" width="10.83203125" style="32"/>
    <col min="16129" max="16129" width="1.6640625" style="32" customWidth="1"/>
    <col min="16130" max="16130" width="20.83203125" style="32" customWidth="1"/>
    <col min="16131" max="16131" width="16.1640625" style="32" customWidth="1"/>
    <col min="16132" max="16132" width="20.83203125" style="32" customWidth="1"/>
    <col min="16133" max="16133" width="17" style="32" customWidth="1"/>
    <col min="16134" max="16134" width="18" style="32" customWidth="1"/>
    <col min="16135" max="16135" width="13.5" style="32" customWidth="1"/>
    <col min="16136" max="16384" width="10.83203125" style="32"/>
  </cols>
  <sheetData>
    <row r="1" spans="2:7" ht="41" customHeight="1">
      <c r="B1" s="31" t="s">
        <v>22</v>
      </c>
      <c r="C1" s="64" t="s">
        <v>23</v>
      </c>
      <c r="D1" s="64"/>
      <c r="E1" s="64"/>
      <c r="F1" s="46"/>
      <c r="G1" s="47"/>
    </row>
    <row r="2" spans="2:7" ht="23" customHeight="1">
      <c r="B2" s="34" t="s">
        <v>24</v>
      </c>
      <c r="C2" s="34" t="s">
        <v>25</v>
      </c>
      <c r="D2" s="34" t="s">
        <v>26</v>
      </c>
      <c r="E2" s="35" t="s">
        <v>27</v>
      </c>
      <c r="F2" s="46"/>
      <c r="G2" s="47"/>
    </row>
    <row r="3" spans="2:7" ht="16">
      <c r="B3" s="60" t="s">
        <v>28</v>
      </c>
      <c r="C3" s="63" t="s">
        <v>29</v>
      </c>
      <c r="D3" s="36" t="s">
        <v>30</v>
      </c>
      <c r="E3" s="37">
        <v>138.84</v>
      </c>
      <c r="F3" s="47"/>
      <c r="G3" s="47"/>
    </row>
    <row r="4" spans="2:7" ht="16">
      <c r="B4" s="61"/>
      <c r="C4" s="63"/>
      <c r="D4" s="36" t="s">
        <v>31</v>
      </c>
      <c r="E4" s="37">
        <v>156</v>
      </c>
      <c r="F4" s="47"/>
      <c r="G4" s="47"/>
    </row>
    <row r="5" spans="2:7" ht="16">
      <c r="B5" s="61"/>
      <c r="C5" s="63"/>
      <c r="D5" s="36" t="s">
        <v>32</v>
      </c>
      <c r="E5" s="37">
        <v>198.9</v>
      </c>
      <c r="F5" s="47"/>
      <c r="G5" s="47"/>
    </row>
    <row r="6" spans="2:7" ht="16">
      <c r="B6" s="62"/>
      <c r="C6" s="63"/>
      <c r="D6" s="36" t="s">
        <v>33</v>
      </c>
      <c r="E6" s="37">
        <v>156</v>
      </c>
      <c r="F6" s="47"/>
      <c r="G6" s="47"/>
    </row>
    <row r="7" spans="2:7" ht="16">
      <c r="B7" s="60" t="s">
        <v>34</v>
      </c>
      <c r="C7" s="63" t="s">
        <v>35</v>
      </c>
      <c r="D7" s="36" t="s">
        <v>30</v>
      </c>
      <c r="E7" s="37">
        <v>148.19999999999999</v>
      </c>
      <c r="F7" s="47"/>
      <c r="G7" s="47"/>
    </row>
    <row r="8" spans="2:7" ht="16">
      <c r="B8" s="61"/>
      <c r="C8" s="63" t="s">
        <v>36</v>
      </c>
      <c r="D8" s="36" t="s">
        <v>31</v>
      </c>
      <c r="E8" s="37">
        <v>183.3</v>
      </c>
      <c r="F8" s="47"/>
      <c r="G8" s="47"/>
    </row>
    <row r="9" spans="2:7" ht="16">
      <c r="B9" s="61"/>
      <c r="C9" s="63"/>
      <c r="D9" s="36" t="s">
        <v>32</v>
      </c>
      <c r="E9" s="37">
        <v>245.70000000000002</v>
      </c>
      <c r="F9" s="47"/>
      <c r="G9" s="47"/>
    </row>
    <row r="10" spans="2:7" ht="16">
      <c r="B10" s="62" t="s">
        <v>37</v>
      </c>
      <c r="C10" s="63"/>
      <c r="D10" s="36" t="s">
        <v>33</v>
      </c>
      <c r="E10" s="37">
        <v>206.70000000000002</v>
      </c>
      <c r="F10" s="47"/>
      <c r="G10" s="47"/>
    </row>
    <row r="11" spans="2:7" ht="16">
      <c r="B11" s="60" t="s">
        <v>38</v>
      </c>
      <c r="C11" s="63" t="s">
        <v>39</v>
      </c>
      <c r="D11" s="36" t="s">
        <v>30</v>
      </c>
      <c r="E11" s="37">
        <v>171.6</v>
      </c>
      <c r="F11" s="47"/>
      <c r="G11" s="47"/>
    </row>
    <row r="12" spans="2:7" ht="16">
      <c r="B12" s="61"/>
      <c r="C12" s="63" t="s">
        <v>36</v>
      </c>
      <c r="D12" s="36" t="s">
        <v>31</v>
      </c>
      <c r="E12" s="37">
        <v>206.70000000000002</v>
      </c>
      <c r="F12" s="47"/>
      <c r="G12" s="47"/>
    </row>
    <row r="13" spans="2:7" ht="16">
      <c r="B13" s="61"/>
      <c r="C13" s="63"/>
      <c r="D13" s="36" t="s">
        <v>32</v>
      </c>
      <c r="E13" s="37">
        <v>284.7</v>
      </c>
      <c r="F13" s="47"/>
      <c r="G13" s="47"/>
    </row>
    <row r="14" spans="2:7" ht="16">
      <c r="B14" s="62"/>
      <c r="C14" s="63"/>
      <c r="D14" s="36" t="s">
        <v>33</v>
      </c>
      <c r="E14" s="37">
        <v>245.70000000000002</v>
      </c>
      <c r="F14" s="47"/>
      <c r="G14" s="47"/>
    </row>
    <row r="15" spans="2:7" ht="16">
      <c r="B15" s="60" t="s">
        <v>40</v>
      </c>
      <c r="C15" s="63" t="s">
        <v>41</v>
      </c>
      <c r="D15" s="36" t="s">
        <v>30</v>
      </c>
      <c r="E15" s="37">
        <v>226.20000000000002</v>
      </c>
      <c r="F15" s="47"/>
      <c r="G15" s="47"/>
    </row>
    <row r="16" spans="2:7" ht="16">
      <c r="B16" s="61"/>
      <c r="C16" s="63" t="s">
        <v>42</v>
      </c>
      <c r="D16" s="36" t="s">
        <v>31</v>
      </c>
      <c r="E16" s="37">
        <v>249.60000000000002</v>
      </c>
      <c r="F16" s="47"/>
      <c r="G16" s="47"/>
    </row>
    <row r="17" spans="2:8" ht="16">
      <c r="B17" s="61"/>
      <c r="C17" s="63"/>
      <c r="D17" s="36" t="s">
        <v>32</v>
      </c>
      <c r="E17" s="37">
        <v>331.5</v>
      </c>
      <c r="F17" s="47"/>
      <c r="G17" s="47"/>
    </row>
    <row r="18" spans="2:8" ht="16">
      <c r="B18" s="62" t="s">
        <v>43</v>
      </c>
      <c r="C18" s="63"/>
      <c r="D18" s="36" t="s">
        <v>33</v>
      </c>
      <c r="E18" s="37">
        <v>288.60000000000002</v>
      </c>
      <c r="F18" s="47"/>
      <c r="G18" s="47"/>
    </row>
    <row r="19" spans="2:8" ht="16">
      <c r="B19" s="60" t="s">
        <v>44</v>
      </c>
      <c r="C19" s="63" t="s">
        <v>45</v>
      </c>
      <c r="D19" s="36" t="s">
        <v>30</v>
      </c>
      <c r="E19" s="37">
        <v>257.40000000000003</v>
      </c>
      <c r="F19" s="47"/>
      <c r="G19" s="47"/>
    </row>
    <row r="20" spans="2:8" ht="16">
      <c r="B20" s="61"/>
      <c r="C20" s="63" t="s">
        <v>46</v>
      </c>
      <c r="D20" s="36" t="s">
        <v>31</v>
      </c>
      <c r="E20" s="37">
        <v>276.90000000000003</v>
      </c>
      <c r="F20" s="47"/>
      <c r="G20" s="47"/>
    </row>
    <row r="21" spans="2:8" ht="16">
      <c r="B21" s="61"/>
      <c r="C21" s="63"/>
      <c r="D21" s="36" t="s">
        <v>32</v>
      </c>
      <c r="E21" s="37">
        <v>370.5</v>
      </c>
      <c r="F21" s="47"/>
      <c r="G21" s="47"/>
    </row>
    <row r="22" spans="2:8" ht="16">
      <c r="B22" s="62"/>
      <c r="C22" s="63"/>
      <c r="D22" s="36" t="s">
        <v>33</v>
      </c>
      <c r="E22" s="37">
        <v>331.5</v>
      </c>
      <c r="F22" s="47"/>
      <c r="G22" s="47"/>
    </row>
    <row r="23" spans="2:8" ht="16">
      <c r="B23" s="60" t="s">
        <v>47</v>
      </c>
      <c r="C23" s="63" t="s">
        <v>48</v>
      </c>
      <c r="D23" s="36" t="s">
        <v>30</v>
      </c>
      <c r="E23" s="37">
        <v>288.60000000000002</v>
      </c>
      <c r="F23" s="47"/>
      <c r="G23" s="47"/>
    </row>
    <row r="24" spans="2:8" ht="16">
      <c r="B24" s="61"/>
      <c r="C24" s="63" t="s">
        <v>36</v>
      </c>
      <c r="D24" s="36" t="s">
        <v>31</v>
      </c>
      <c r="E24" s="37">
        <v>351</v>
      </c>
      <c r="F24" s="47"/>
      <c r="G24" s="47"/>
    </row>
    <row r="25" spans="2:8" ht="16">
      <c r="B25" s="61"/>
      <c r="C25" s="63"/>
      <c r="D25" s="36" t="s">
        <v>32</v>
      </c>
      <c r="E25" s="37">
        <v>417.3</v>
      </c>
      <c r="F25" s="47"/>
      <c r="G25" s="47"/>
    </row>
    <row r="26" spans="2:8" ht="16">
      <c r="B26" s="62"/>
      <c r="C26" s="63"/>
      <c r="D26" s="36" t="s">
        <v>33</v>
      </c>
      <c r="E26" s="37">
        <v>378.3</v>
      </c>
      <c r="F26" s="47"/>
      <c r="G26" s="47"/>
    </row>
    <row r="27" spans="2:8">
      <c r="B27" s="46" t="s">
        <v>49</v>
      </c>
      <c r="C27" s="46"/>
      <c r="D27" s="46"/>
      <c r="E27" s="46"/>
      <c r="F27" s="46"/>
      <c r="G27" s="47"/>
    </row>
    <row r="28" spans="2:8" ht="32" customHeight="1">
      <c r="B28" s="39" t="s">
        <v>74</v>
      </c>
      <c r="C28" s="58" t="s">
        <v>75</v>
      </c>
      <c r="D28" s="58"/>
      <c r="E28" s="58"/>
      <c r="F28" s="58"/>
      <c r="G28" s="58"/>
    </row>
    <row r="29" spans="2:8" ht="27" customHeight="1">
      <c r="B29" s="34" t="s">
        <v>2</v>
      </c>
      <c r="C29" s="34" t="s">
        <v>76</v>
      </c>
      <c r="D29" s="34" t="s">
        <v>77</v>
      </c>
      <c r="E29" s="34" t="s">
        <v>78</v>
      </c>
      <c r="F29" s="34" t="s">
        <v>79</v>
      </c>
      <c r="G29" s="35" t="s">
        <v>27</v>
      </c>
    </row>
    <row r="30" spans="2:8" ht="16">
      <c r="B30" s="36" t="s">
        <v>80</v>
      </c>
      <c r="C30" s="36" t="s">
        <v>81</v>
      </c>
      <c r="D30" s="36">
        <v>5</v>
      </c>
      <c r="E30" s="36" t="s">
        <v>82</v>
      </c>
      <c r="F30" s="36" t="s">
        <v>83</v>
      </c>
      <c r="G30" s="37">
        <v>132</v>
      </c>
      <c r="H30" s="33"/>
    </row>
    <row r="31" spans="2:8" ht="16">
      <c r="B31" s="36" t="s">
        <v>84</v>
      </c>
      <c r="C31" s="36" t="s">
        <v>81</v>
      </c>
      <c r="D31" s="36">
        <v>8</v>
      </c>
      <c r="E31" s="36" t="s">
        <v>82</v>
      </c>
      <c r="F31" s="36" t="s">
        <v>85</v>
      </c>
      <c r="G31" s="37">
        <v>162</v>
      </c>
      <c r="H31" s="33"/>
    </row>
    <row r="32" spans="2:8" ht="16">
      <c r="B32" s="36" t="s">
        <v>86</v>
      </c>
      <c r="C32" s="36" t="s">
        <v>81</v>
      </c>
      <c r="D32" s="36">
        <v>10</v>
      </c>
      <c r="E32" s="36" t="s">
        <v>82</v>
      </c>
      <c r="F32" s="36" t="s">
        <v>87</v>
      </c>
      <c r="G32" s="37">
        <v>174</v>
      </c>
      <c r="H32" s="33"/>
    </row>
    <row r="33" spans="2:8" ht="16">
      <c r="B33" s="36" t="s">
        <v>88</v>
      </c>
      <c r="C33" s="36" t="s">
        <v>81</v>
      </c>
      <c r="D33" s="36">
        <v>13</v>
      </c>
      <c r="E33" s="36" t="s">
        <v>82</v>
      </c>
      <c r="F33" s="36" t="s">
        <v>89</v>
      </c>
      <c r="G33" s="37">
        <v>226</v>
      </c>
      <c r="H33" s="33"/>
    </row>
    <row r="34" spans="2:8" ht="16">
      <c r="B34" s="36" t="s">
        <v>90</v>
      </c>
      <c r="C34" s="36" t="s">
        <v>81</v>
      </c>
      <c r="D34" s="36">
        <v>16</v>
      </c>
      <c r="E34" s="36" t="s">
        <v>82</v>
      </c>
      <c r="F34" s="36" t="s">
        <v>91</v>
      </c>
      <c r="G34" s="37">
        <v>286</v>
      </c>
      <c r="H34" s="33"/>
    </row>
    <row r="35" spans="2:8" ht="10" customHeight="1">
      <c r="B35" s="50"/>
      <c r="C35" s="46"/>
      <c r="D35" s="46"/>
      <c r="E35" s="46"/>
      <c r="F35" s="46"/>
      <c r="G35" s="47"/>
    </row>
    <row r="36" spans="2:8" ht="34" customHeight="1">
      <c r="B36" s="36" t="s">
        <v>72</v>
      </c>
      <c r="C36" s="37">
        <v>38</v>
      </c>
      <c r="D36" s="55" t="s">
        <v>94</v>
      </c>
      <c r="E36" s="46"/>
      <c r="F36" s="46"/>
      <c r="G36" s="47"/>
    </row>
    <row r="37" spans="2:8" ht="34" customHeight="1">
      <c r="B37" s="36" t="s">
        <v>73</v>
      </c>
      <c r="C37" s="37">
        <v>62</v>
      </c>
      <c r="D37" s="55" t="s">
        <v>94</v>
      </c>
      <c r="E37" s="46"/>
      <c r="F37" s="46"/>
      <c r="G37" s="47"/>
    </row>
    <row r="38" spans="2:8" ht="5" customHeight="1">
      <c r="B38" s="48"/>
      <c r="C38" s="49"/>
      <c r="D38" s="46"/>
      <c r="E38" s="46"/>
      <c r="F38" s="46"/>
      <c r="G38" s="47"/>
    </row>
    <row r="39" spans="2:8" ht="31" customHeight="1">
      <c r="B39" s="38"/>
      <c r="C39" s="56" t="s">
        <v>50</v>
      </c>
      <c r="D39" s="56"/>
      <c r="E39" s="56"/>
      <c r="F39" s="56"/>
      <c r="G39" s="47"/>
    </row>
    <row r="40" spans="2:8" ht="28">
      <c r="B40" s="34" t="s">
        <v>51</v>
      </c>
      <c r="C40" s="34" t="s">
        <v>52</v>
      </c>
      <c r="D40" s="57" t="s">
        <v>53</v>
      </c>
      <c r="E40" s="57"/>
      <c r="F40" s="51" t="s">
        <v>27</v>
      </c>
      <c r="G40" s="47"/>
    </row>
    <row r="41" spans="2:8" ht="16">
      <c r="B41" s="36" t="s">
        <v>54</v>
      </c>
      <c r="C41" s="36" t="s">
        <v>55</v>
      </c>
      <c r="D41" s="36" t="s">
        <v>56</v>
      </c>
      <c r="E41" s="36" t="s">
        <v>93</v>
      </c>
      <c r="F41" s="37">
        <f>+G30+C36*0.6</f>
        <v>154.80000000000001</v>
      </c>
      <c r="G41" s="47"/>
    </row>
    <row r="42" spans="2:8" ht="16">
      <c r="B42" s="36" t="s">
        <v>57</v>
      </c>
      <c r="C42" s="36" t="s">
        <v>58</v>
      </c>
      <c r="D42" s="36" t="s">
        <v>59</v>
      </c>
      <c r="E42" s="36" t="s">
        <v>60</v>
      </c>
      <c r="F42" s="37">
        <f>+G30+C36*0.8</f>
        <v>162.4</v>
      </c>
      <c r="G42" s="47"/>
    </row>
    <row r="43" spans="2:8" ht="16">
      <c r="B43" s="36" t="s">
        <v>61</v>
      </c>
      <c r="C43" s="36" t="s">
        <v>62</v>
      </c>
      <c r="D43" s="36" t="s">
        <v>63</v>
      </c>
      <c r="E43" s="36" t="s">
        <v>64</v>
      </c>
      <c r="F43" s="37">
        <f>+G31+C36*1.6</f>
        <v>222.8</v>
      </c>
      <c r="G43" s="47"/>
    </row>
    <row r="44" spans="2:8" ht="16">
      <c r="B44" s="36" t="s">
        <v>65</v>
      </c>
      <c r="C44" s="36" t="s">
        <v>66</v>
      </c>
      <c r="D44" s="36" t="s">
        <v>67</v>
      </c>
      <c r="E44" s="36" t="s">
        <v>95</v>
      </c>
      <c r="F44" s="37">
        <f>+G33+C36*2.3</f>
        <v>313.39999999999998</v>
      </c>
      <c r="G44" s="47"/>
    </row>
    <row r="45" spans="2:8" ht="16">
      <c r="B45" s="36" t="s">
        <v>68</v>
      </c>
      <c r="C45" s="36" t="s">
        <v>69</v>
      </c>
      <c r="D45" s="36" t="s">
        <v>70</v>
      </c>
      <c r="E45" s="36" t="s">
        <v>71</v>
      </c>
      <c r="F45" s="37">
        <f>+G34+C37*2.8</f>
        <v>459.6</v>
      </c>
      <c r="G45" s="47"/>
    </row>
    <row r="46" spans="2:8" ht="32" customHeight="1">
      <c r="B46" s="59" t="s">
        <v>92</v>
      </c>
      <c r="C46" s="59"/>
      <c r="D46" s="59"/>
      <c r="E46" s="59"/>
      <c r="F46" s="59"/>
      <c r="G46" s="59"/>
    </row>
  </sheetData>
  <sheetProtection algorithmName="SHA-512" hashValue="nLhPgltFhxss4sVNMGOFHZ0v3VCdRtwXEXZhOQ4GBOW8fAHgbDPmiQT42pHvXy4U/KJO9M2cUy1MqWIbPS51hg==" saltValue="CSGMgPG+3s3vvgpuK6P4UQ==" spinCount="100000" sheet="1" objects="1" scenarios="1" insertColumns="0" insertRows="0" insertHyperlinks="0"/>
  <mergeCells count="17">
    <mergeCell ref="B11:B14"/>
    <mergeCell ref="C11:C14"/>
    <mergeCell ref="C1:E1"/>
    <mergeCell ref="B3:B6"/>
    <mergeCell ref="C3:C6"/>
    <mergeCell ref="B7:B10"/>
    <mergeCell ref="C7:C10"/>
    <mergeCell ref="C39:F39"/>
    <mergeCell ref="D40:E40"/>
    <mergeCell ref="C28:G28"/>
    <mergeCell ref="B46:G46"/>
    <mergeCell ref="B15:B18"/>
    <mergeCell ref="C15:C18"/>
    <mergeCell ref="B19:B22"/>
    <mergeCell ref="C19:C22"/>
    <mergeCell ref="B23:B26"/>
    <mergeCell ref="C23:C26"/>
  </mergeCells>
  <pageMargins left="0.7" right="0.7" top="0.75" bottom="0.75" header="0.3" footer="0.3"/>
  <pageSetup paperSize="9" scale="76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55"/>
  <sheetViews>
    <sheetView view="pageBreakPreview" topLeftCell="A10" zoomScale="90" zoomScaleNormal="80" zoomScaleSheetLayoutView="90" workbookViewId="0">
      <selection activeCell="AI29" sqref="AI29"/>
    </sheetView>
  </sheetViews>
  <sheetFormatPr baseColWidth="10" defaultColWidth="9.1640625" defaultRowHeight="15"/>
  <cols>
    <col min="1" max="1" width="2.5" style="25" customWidth="1"/>
    <col min="2" max="2" width="18.5" style="2" customWidth="1"/>
    <col min="3" max="11" width="14.1640625" style="2" customWidth="1"/>
    <col min="12" max="12" width="9.1640625" style="2"/>
    <col min="13" max="13" width="10.1640625" style="2" hidden="1" customWidth="1"/>
    <col min="14" max="23" width="9.1640625" style="2" hidden="1" customWidth="1"/>
    <col min="24" max="25" width="9.1640625" style="2"/>
    <col min="26" max="34" width="11.6640625" style="12" hidden="1" customWidth="1"/>
    <col min="35" max="35" width="9.1640625" style="12"/>
    <col min="36" max="36" width="9.1640625" style="8"/>
    <col min="37" max="16384" width="9.1640625" style="2"/>
  </cols>
  <sheetData>
    <row r="1" spans="1:113" ht="27" customHeight="1">
      <c r="B1" s="68" t="s">
        <v>12</v>
      </c>
      <c r="C1" s="68"/>
      <c r="D1" s="68"/>
      <c r="E1" s="68"/>
      <c r="F1" s="68"/>
      <c r="G1" s="68"/>
      <c r="H1" s="68"/>
      <c r="I1" s="68"/>
      <c r="J1" s="68"/>
      <c r="K1" s="68"/>
    </row>
    <row r="2" spans="1:113" ht="9.75" customHeight="1">
      <c r="B2" s="19"/>
      <c r="C2" s="19"/>
      <c r="D2" s="19"/>
      <c r="E2" s="20"/>
      <c r="F2" s="20"/>
      <c r="G2" s="20"/>
      <c r="H2" s="20"/>
      <c r="I2" s="20"/>
      <c r="J2" s="20"/>
      <c r="K2" s="20"/>
      <c r="L2" s="1"/>
      <c r="M2" s="1"/>
      <c r="N2" s="1"/>
    </row>
    <row r="3" spans="1:113" ht="19">
      <c r="B3" s="71"/>
      <c r="C3" s="71"/>
      <c r="D3" s="19"/>
      <c r="E3" s="66" t="s">
        <v>2</v>
      </c>
      <c r="F3" s="66"/>
      <c r="G3" s="69" t="s">
        <v>15</v>
      </c>
      <c r="H3" s="69"/>
      <c r="I3" s="69"/>
      <c r="J3" s="69"/>
      <c r="K3" s="21"/>
      <c r="L3" s="1"/>
      <c r="M3" s="1"/>
      <c r="N3" s="1"/>
    </row>
    <row r="4" spans="1:113" ht="19">
      <c r="B4" s="71"/>
      <c r="C4" s="71"/>
      <c r="D4" s="19"/>
      <c r="E4" s="66" t="s">
        <v>3</v>
      </c>
      <c r="F4" s="66"/>
      <c r="G4" s="67" t="s">
        <v>4</v>
      </c>
      <c r="H4" s="67"/>
      <c r="I4" s="67"/>
      <c r="J4" s="22"/>
      <c r="K4" s="23"/>
      <c r="L4" s="1"/>
      <c r="M4" s="1"/>
      <c r="N4" s="1"/>
    </row>
    <row r="5" spans="1:113" ht="19">
      <c r="B5" s="71"/>
      <c r="C5" s="71"/>
      <c r="D5" s="19"/>
      <c r="E5" s="66" t="s">
        <v>5</v>
      </c>
      <c r="F5" s="66"/>
      <c r="G5" s="67" t="s">
        <v>6</v>
      </c>
      <c r="H5" s="67"/>
      <c r="I5" s="67"/>
      <c r="J5" s="22"/>
      <c r="K5" s="21"/>
      <c r="L5" s="1"/>
      <c r="M5" s="1"/>
      <c r="N5" s="1"/>
    </row>
    <row r="6" spans="1:113" ht="19">
      <c r="B6" s="71"/>
      <c r="C6" s="71"/>
      <c r="D6" s="19"/>
      <c r="E6" s="66" t="s">
        <v>9</v>
      </c>
      <c r="F6" s="66"/>
      <c r="G6" s="67" t="s">
        <v>13</v>
      </c>
      <c r="H6" s="67"/>
      <c r="I6" s="67"/>
      <c r="J6" s="22"/>
      <c r="K6" s="21"/>
      <c r="L6" s="1"/>
      <c r="M6" s="1"/>
      <c r="N6" s="1"/>
    </row>
    <row r="7" spans="1:113" ht="19">
      <c r="B7" s="19"/>
      <c r="C7" s="19"/>
      <c r="D7" s="19"/>
      <c r="E7" s="66" t="s">
        <v>7</v>
      </c>
      <c r="F7" s="66"/>
      <c r="G7" s="69" t="s">
        <v>11</v>
      </c>
      <c r="H7" s="69"/>
      <c r="I7" s="69"/>
      <c r="J7" s="22"/>
      <c r="K7" s="21"/>
      <c r="L7" s="1"/>
      <c r="M7" s="1"/>
      <c r="N7" s="1"/>
    </row>
    <row r="8" spans="1:113" ht="10.5" customHeight="1">
      <c r="B8" s="19"/>
      <c r="C8" s="19"/>
      <c r="D8" s="19"/>
      <c r="E8" s="20"/>
      <c r="F8" s="20"/>
      <c r="G8" s="20"/>
      <c r="H8" s="20"/>
      <c r="I8" s="20"/>
      <c r="J8" s="20"/>
      <c r="K8" s="21"/>
      <c r="L8" s="1"/>
      <c r="M8" s="1"/>
      <c r="N8" s="1"/>
    </row>
    <row r="9" spans="1:113" ht="16.5" customHeight="1">
      <c r="A9" s="26"/>
      <c r="B9" s="18" t="s">
        <v>8</v>
      </c>
      <c r="C9" s="18"/>
      <c r="D9" s="18"/>
      <c r="E9" s="18"/>
      <c r="F9" s="18"/>
      <c r="G9" s="18"/>
      <c r="H9" s="18"/>
      <c r="I9" s="18"/>
      <c r="J9" s="45">
        <v>0.1</v>
      </c>
      <c r="K9" s="19"/>
      <c r="L9" s="1"/>
      <c r="M9" s="3"/>
      <c r="N9" s="3"/>
    </row>
    <row r="10" spans="1:113" ht="21" customHeight="1">
      <c r="B10" s="70" t="s">
        <v>14</v>
      </c>
      <c r="C10" s="70"/>
      <c r="D10" s="70"/>
      <c r="E10" s="70"/>
      <c r="F10" s="70"/>
      <c r="G10" s="70"/>
      <c r="H10" s="70"/>
      <c r="I10" s="70"/>
      <c r="J10" s="70"/>
      <c r="K10" s="70"/>
      <c r="L10" s="10"/>
      <c r="M10" s="8"/>
    </row>
    <row r="11" spans="1:113" s="9" customFormat="1" ht="44">
      <c r="A11" s="27"/>
      <c r="B11" s="44" t="s">
        <v>0</v>
      </c>
      <c r="C11" s="43">
        <v>20</v>
      </c>
      <c r="D11" s="43">
        <v>30</v>
      </c>
      <c r="E11" s="43">
        <v>40</v>
      </c>
      <c r="F11" s="43">
        <v>50</v>
      </c>
      <c r="G11" s="43">
        <v>60</v>
      </c>
      <c r="H11" s="43">
        <v>70</v>
      </c>
      <c r="I11" s="43">
        <v>80</v>
      </c>
      <c r="J11" s="43">
        <v>90</v>
      </c>
      <c r="K11" s="43">
        <v>100</v>
      </c>
      <c r="L11" s="8"/>
      <c r="M11" s="8"/>
      <c r="N11" s="8" t="s">
        <v>0</v>
      </c>
      <c r="O11" s="8" t="s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</row>
    <row r="12" spans="1:113" ht="21">
      <c r="B12" s="40">
        <v>18</v>
      </c>
      <c r="C12" s="52">
        <f>Z12*(1-$J$9)</f>
        <v>42.003</v>
      </c>
      <c r="D12" s="52">
        <f t="shared" ref="D12:K27" si="0">AA12*(1-$J$9)</f>
        <v>73.287000000000006</v>
      </c>
      <c r="E12" s="52">
        <f t="shared" si="0"/>
        <v>126.38700000000001</v>
      </c>
      <c r="F12" s="52">
        <f t="shared" si="0"/>
        <v>175.65299999999999</v>
      </c>
      <c r="G12" s="52">
        <f t="shared" si="0"/>
        <v>245.56500000000003</v>
      </c>
      <c r="H12" s="52">
        <f t="shared" si="0"/>
        <v>312.471</v>
      </c>
      <c r="I12" s="52">
        <f t="shared" si="0"/>
        <v>393.327</v>
      </c>
      <c r="J12" s="52">
        <f t="shared" si="0"/>
        <v>509.733</v>
      </c>
      <c r="K12" s="52">
        <f t="shared" si="0"/>
        <v>624.89700000000005</v>
      </c>
      <c r="O12" s="2">
        <v>20</v>
      </c>
      <c r="P12" s="2">
        <v>30</v>
      </c>
      <c r="Q12" s="2">
        <v>40</v>
      </c>
      <c r="R12" s="2">
        <v>50</v>
      </c>
      <c r="S12" s="2">
        <v>60</v>
      </c>
      <c r="T12" s="2">
        <v>70</v>
      </c>
      <c r="U12" s="2">
        <v>80</v>
      </c>
      <c r="V12" s="2">
        <v>90</v>
      </c>
      <c r="W12" s="2">
        <v>100</v>
      </c>
      <c r="Z12" s="13">
        <v>46.67</v>
      </c>
      <c r="AA12" s="13">
        <v>81.430000000000007</v>
      </c>
      <c r="AB12" s="13">
        <v>140.43</v>
      </c>
      <c r="AC12" s="13">
        <v>195.17</v>
      </c>
      <c r="AD12" s="13">
        <v>272.85000000000002</v>
      </c>
      <c r="AE12" s="13">
        <v>347.19</v>
      </c>
      <c r="AF12" s="13">
        <v>437.03</v>
      </c>
      <c r="AG12" s="13">
        <v>566.37</v>
      </c>
      <c r="AH12" s="13">
        <v>694.33</v>
      </c>
    </row>
    <row r="13" spans="1:113" ht="21">
      <c r="B13" s="14">
        <v>21</v>
      </c>
      <c r="C13" s="52">
        <f t="shared" ref="C13:C30" si="1">Z13*(1-$J$9)</f>
        <v>45.666000000000004</v>
      </c>
      <c r="D13" s="52">
        <f t="shared" si="0"/>
        <v>79.029000000000011</v>
      </c>
      <c r="E13" s="52">
        <f t="shared" si="0"/>
        <v>141.84900000000002</v>
      </c>
      <c r="F13" s="52">
        <f t="shared" si="0"/>
        <v>184.38300000000001</v>
      </c>
      <c r="G13" s="52">
        <f t="shared" si="0"/>
        <v>256.87800000000004</v>
      </c>
      <c r="H13" s="52">
        <f t="shared" si="0"/>
        <v>312.471</v>
      </c>
      <c r="I13" s="52">
        <f t="shared" si="0"/>
        <v>393.327</v>
      </c>
      <c r="J13" s="52">
        <f t="shared" si="0"/>
        <v>518.553</v>
      </c>
      <c r="K13" s="52">
        <f t="shared" si="0"/>
        <v>624.89700000000005</v>
      </c>
      <c r="N13" s="2">
        <v>18</v>
      </c>
      <c r="O13" s="2">
        <v>46.66</v>
      </c>
      <c r="P13" s="2">
        <v>84</v>
      </c>
      <c r="Q13" s="2">
        <v>144.80000000000001</v>
      </c>
      <c r="R13" s="2">
        <v>201.2</v>
      </c>
      <c r="S13" s="2">
        <v>281.3</v>
      </c>
      <c r="T13" s="2">
        <v>357.9</v>
      </c>
      <c r="U13" s="2">
        <v>450.6</v>
      </c>
      <c r="V13" s="2">
        <v>583.9</v>
      </c>
      <c r="W13" s="2">
        <v>715.8</v>
      </c>
      <c r="Z13" s="13">
        <v>50.74</v>
      </c>
      <c r="AA13" s="13">
        <v>87.81</v>
      </c>
      <c r="AB13" s="13">
        <v>157.61000000000001</v>
      </c>
      <c r="AC13" s="13">
        <v>204.87</v>
      </c>
      <c r="AD13" s="13">
        <v>285.42</v>
      </c>
      <c r="AE13" s="13">
        <v>347.19</v>
      </c>
      <c r="AF13" s="13">
        <v>437.03</v>
      </c>
      <c r="AG13" s="13">
        <v>576.16999999999996</v>
      </c>
      <c r="AH13" s="13">
        <v>694.33</v>
      </c>
    </row>
    <row r="14" spans="1:113" ht="21">
      <c r="B14" s="14">
        <v>25</v>
      </c>
      <c r="C14" s="52">
        <f t="shared" si="1"/>
        <v>48.536999999999999</v>
      </c>
      <c r="D14" s="52">
        <f t="shared" si="0"/>
        <v>84.474000000000004</v>
      </c>
      <c r="E14" s="52">
        <f t="shared" si="0"/>
        <v>147.73500000000001</v>
      </c>
      <c r="F14" s="52">
        <f t="shared" si="0"/>
        <v>184.38300000000001</v>
      </c>
      <c r="G14" s="52">
        <f t="shared" si="0"/>
        <v>278.02800000000002</v>
      </c>
      <c r="H14" s="52">
        <f t="shared" si="0"/>
        <v>348.24599999999998</v>
      </c>
      <c r="I14" s="52">
        <f t="shared" si="0"/>
        <v>416.61900000000003</v>
      </c>
      <c r="J14" s="52">
        <f t="shared" si="0"/>
        <v>574.11900000000003</v>
      </c>
      <c r="K14" s="52">
        <f t="shared" si="0"/>
        <v>624.89700000000005</v>
      </c>
      <c r="N14" s="2">
        <v>21</v>
      </c>
      <c r="O14" s="2">
        <v>50.73</v>
      </c>
      <c r="P14" s="2">
        <v>90.5</v>
      </c>
      <c r="Q14" s="2">
        <v>162.5</v>
      </c>
      <c r="R14" s="2">
        <v>211.2</v>
      </c>
      <c r="S14" s="2">
        <v>294.2</v>
      </c>
      <c r="T14" s="2">
        <v>357.9</v>
      </c>
      <c r="U14" s="2">
        <v>450.6</v>
      </c>
      <c r="V14" s="2">
        <v>594</v>
      </c>
      <c r="W14" s="2">
        <v>715.8</v>
      </c>
      <c r="Z14" s="13">
        <v>53.93</v>
      </c>
      <c r="AA14" s="13">
        <v>93.86</v>
      </c>
      <c r="AB14" s="13">
        <v>164.15</v>
      </c>
      <c r="AC14" s="13">
        <v>204.87</v>
      </c>
      <c r="AD14" s="13">
        <v>308.92</v>
      </c>
      <c r="AE14" s="13">
        <v>386.94</v>
      </c>
      <c r="AF14" s="13">
        <v>462.91</v>
      </c>
      <c r="AG14" s="13">
        <v>637.91</v>
      </c>
      <c r="AH14" s="13">
        <v>694.33</v>
      </c>
    </row>
    <row r="15" spans="1:113" ht="21">
      <c r="B15" s="14">
        <v>28</v>
      </c>
      <c r="C15" s="52">
        <f t="shared" si="1"/>
        <v>54.891000000000005</v>
      </c>
      <c r="D15" s="52">
        <f t="shared" si="0"/>
        <v>86.724000000000004</v>
      </c>
      <c r="E15" s="52">
        <f t="shared" si="0"/>
        <v>156.02400000000003</v>
      </c>
      <c r="F15" s="52">
        <f t="shared" si="0"/>
        <v>195.471</v>
      </c>
      <c r="G15" s="52">
        <f t="shared" si="0"/>
        <v>283.38300000000004</v>
      </c>
      <c r="H15" s="52">
        <f t="shared" si="0"/>
        <v>354.54599999999999</v>
      </c>
      <c r="I15" s="52">
        <f t="shared" si="0"/>
        <v>443.214</v>
      </c>
      <c r="J15" s="52">
        <f t="shared" si="0"/>
        <v>574.11900000000003</v>
      </c>
      <c r="K15" s="52">
        <f t="shared" si="0"/>
        <v>624.89700000000005</v>
      </c>
      <c r="N15" s="2">
        <v>25</v>
      </c>
      <c r="O15" s="2">
        <v>53.93</v>
      </c>
      <c r="P15" s="2">
        <v>96.8</v>
      </c>
      <c r="Q15" s="2">
        <v>169.2</v>
      </c>
      <c r="R15" s="2">
        <v>211.2</v>
      </c>
      <c r="S15" s="2">
        <v>318.5</v>
      </c>
      <c r="T15" s="2">
        <v>398.9</v>
      </c>
      <c r="U15" s="2">
        <v>477.2</v>
      </c>
      <c r="V15" s="2">
        <v>657.6</v>
      </c>
      <c r="W15" s="2">
        <v>715.8</v>
      </c>
      <c r="Z15" s="13">
        <v>60.99</v>
      </c>
      <c r="AA15" s="13">
        <v>96.36</v>
      </c>
      <c r="AB15" s="13">
        <v>173.36</v>
      </c>
      <c r="AC15" s="13">
        <v>217.19</v>
      </c>
      <c r="AD15" s="13">
        <v>314.87</v>
      </c>
      <c r="AE15" s="13">
        <v>393.94</v>
      </c>
      <c r="AF15" s="13">
        <v>492.46</v>
      </c>
      <c r="AG15" s="13">
        <v>637.91</v>
      </c>
      <c r="AH15" s="13">
        <v>694.33</v>
      </c>
    </row>
    <row r="16" spans="1:113" ht="21">
      <c r="B16" s="14">
        <v>32</v>
      </c>
      <c r="C16" s="52">
        <f t="shared" si="1"/>
        <v>68.355000000000004</v>
      </c>
      <c r="D16" s="52">
        <f t="shared" si="0"/>
        <v>103.194</v>
      </c>
      <c r="E16" s="52">
        <f t="shared" si="0"/>
        <v>163.11600000000001</v>
      </c>
      <c r="F16" s="52">
        <f t="shared" si="0"/>
        <v>233.80199999999999</v>
      </c>
      <c r="G16" s="52">
        <f t="shared" si="0"/>
        <v>295.47899999999998</v>
      </c>
      <c r="H16" s="52">
        <f t="shared" si="0"/>
        <v>372.77100000000002</v>
      </c>
      <c r="I16" s="52">
        <f t="shared" si="0"/>
        <v>473.90399999999994</v>
      </c>
      <c r="J16" s="52">
        <f t="shared" si="0"/>
        <v>574.11900000000003</v>
      </c>
      <c r="K16" s="52">
        <f t="shared" si="0"/>
        <v>624.89700000000005</v>
      </c>
      <c r="N16" s="2">
        <v>28</v>
      </c>
      <c r="O16" s="2">
        <v>61.01</v>
      </c>
      <c r="P16" s="2">
        <v>99.3</v>
      </c>
      <c r="Q16" s="2">
        <v>178.7</v>
      </c>
      <c r="R16" s="2">
        <v>223.9</v>
      </c>
      <c r="S16" s="2">
        <v>324.60000000000002</v>
      </c>
      <c r="T16" s="2">
        <v>406.1</v>
      </c>
      <c r="U16" s="2">
        <v>507.7</v>
      </c>
      <c r="V16" s="2">
        <v>657.6</v>
      </c>
      <c r="W16" s="2">
        <v>715.8</v>
      </c>
      <c r="Z16" s="13">
        <v>75.95</v>
      </c>
      <c r="AA16" s="13">
        <v>114.66</v>
      </c>
      <c r="AB16" s="13">
        <v>181.24</v>
      </c>
      <c r="AC16" s="13">
        <v>259.77999999999997</v>
      </c>
      <c r="AD16" s="13">
        <v>328.31</v>
      </c>
      <c r="AE16" s="13">
        <v>414.19</v>
      </c>
      <c r="AF16" s="13">
        <v>526.55999999999995</v>
      </c>
      <c r="AG16" s="13">
        <v>637.91</v>
      </c>
      <c r="AH16" s="13">
        <v>694.33</v>
      </c>
    </row>
    <row r="17" spans="2:34" ht="21">
      <c r="B17" s="14">
        <v>35</v>
      </c>
      <c r="C17" s="52">
        <f t="shared" si="1"/>
        <v>72.486000000000004</v>
      </c>
      <c r="D17" s="52">
        <f t="shared" si="0"/>
        <v>120.438</v>
      </c>
      <c r="E17" s="52">
        <f t="shared" si="0"/>
        <v>164.68199999999999</v>
      </c>
      <c r="F17" s="52">
        <f t="shared" si="0"/>
        <v>274.34699999999998</v>
      </c>
      <c r="G17" s="52">
        <f t="shared" si="0"/>
        <v>312.471</v>
      </c>
      <c r="H17" s="52">
        <f t="shared" si="0"/>
        <v>354.54599999999999</v>
      </c>
      <c r="I17" s="52">
        <f t="shared" si="0"/>
        <v>473.90399999999994</v>
      </c>
      <c r="J17" s="52">
        <f t="shared" si="0"/>
        <v>624.91500000000008</v>
      </c>
      <c r="K17" s="52">
        <f t="shared" si="0"/>
        <v>646.99199999999996</v>
      </c>
      <c r="N17" s="2">
        <v>32</v>
      </c>
      <c r="O17" s="2">
        <v>75.95</v>
      </c>
      <c r="P17" s="2">
        <v>118.2</v>
      </c>
      <c r="Q17" s="2">
        <v>186.8</v>
      </c>
      <c r="R17" s="2">
        <v>267.8</v>
      </c>
      <c r="S17" s="2">
        <v>338.5</v>
      </c>
      <c r="T17" s="2">
        <v>427</v>
      </c>
      <c r="U17" s="2">
        <v>542.9</v>
      </c>
      <c r="V17" s="2">
        <v>657.6</v>
      </c>
      <c r="W17" s="2">
        <v>715.8</v>
      </c>
      <c r="Z17" s="13">
        <v>80.540000000000006</v>
      </c>
      <c r="AA17" s="13">
        <v>133.82</v>
      </c>
      <c r="AB17" s="13">
        <v>182.98</v>
      </c>
      <c r="AC17" s="13">
        <v>304.83</v>
      </c>
      <c r="AD17" s="13">
        <v>347.19</v>
      </c>
      <c r="AE17" s="13">
        <v>393.94</v>
      </c>
      <c r="AF17" s="13">
        <v>526.55999999999995</v>
      </c>
      <c r="AG17" s="13">
        <v>694.35</v>
      </c>
      <c r="AH17" s="13">
        <v>718.88</v>
      </c>
    </row>
    <row r="18" spans="2:34" ht="21">
      <c r="B18" s="14">
        <v>38</v>
      </c>
      <c r="C18" s="52">
        <f t="shared" si="1"/>
        <v>74.772000000000006</v>
      </c>
      <c r="D18" s="52">
        <f t="shared" si="0"/>
        <v>126.38700000000001</v>
      </c>
      <c r="E18" s="52">
        <f t="shared" si="0"/>
        <v>167.82300000000001</v>
      </c>
      <c r="F18" s="52">
        <f t="shared" si="0"/>
        <v>245.56500000000003</v>
      </c>
      <c r="G18" s="52">
        <f t="shared" si="0"/>
        <v>312.471</v>
      </c>
      <c r="H18" s="52">
        <f t="shared" si="0"/>
        <v>354.53700000000003</v>
      </c>
      <c r="I18" s="52">
        <f t="shared" si="0"/>
        <v>509.733</v>
      </c>
      <c r="J18" s="52">
        <f t="shared" si="0"/>
        <v>624.91500000000008</v>
      </c>
      <c r="K18" s="52">
        <f t="shared" si="0"/>
        <v>709.07400000000007</v>
      </c>
      <c r="N18" s="2">
        <v>35</v>
      </c>
      <c r="O18" s="2">
        <v>80.510000000000005</v>
      </c>
      <c r="P18" s="2">
        <v>138</v>
      </c>
      <c r="Q18" s="2">
        <v>188.6</v>
      </c>
      <c r="R18" s="2">
        <v>314.3</v>
      </c>
      <c r="S18" s="2">
        <v>357.9</v>
      </c>
      <c r="T18" s="2">
        <v>406.1</v>
      </c>
      <c r="U18" s="2">
        <v>542.9</v>
      </c>
      <c r="V18" s="2">
        <v>715.8</v>
      </c>
      <c r="W18" s="2">
        <v>741.1</v>
      </c>
      <c r="Z18" s="13">
        <v>83.08</v>
      </c>
      <c r="AA18" s="13">
        <v>140.43</v>
      </c>
      <c r="AB18" s="13">
        <v>186.47</v>
      </c>
      <c r="AC18" s="13">
        <v>272.85000000000002</v>
      </c>
      <c r="AD18" s="13">
        <v>347.19</v>
      </c>
      <c r="AE18" s="13">
        <v>393.93</v>
      </c>
      <c r="AF18" s="13">
        <v>566.37</v>
      </c>
      <c r="AG18" s="13">
        <v>694.35</v>
      </c>
      <c r="AH18" s="13">
        <v>787.86</v>
      </c>
    </row>
    <row r="19" spans="2:34" ht="21">
      <c r="B19" s="14">
        <v>42</v>
      </c>
      <c r="C19" s="52">
        <f t="shared" si="1"/>
        <v>80.73899999999999</v>
      </c>
      <c r="D19" s="52">
        <f t="shared" si="0"/>
        <v>141.31800000000001</v>
      </c>
      <c r="E19" s="52">
        <f t="shared" si="0"/>
        <v>184.38300000000001</v>
      </c>
      <c r="F19" s="52">
        <f t="shared" si="0"/>
        <v>254.88</v>
      </c>
      <c r="G19" s="52">
        <f t="shared" si="0"/>
        <v>312.471</v>
      </c>
      <c r="H19" s="52">
        <f t="shared" si="0"/>
        <v>393.327</v>
      </c>
      <c r="I19" s="52">
        <f t="shared" si="0"/>
        <v>518.553</v>
      </c>
      <c r="J19" s="52">
        <f t="shared" si="0"/>
        <v>709.07400000000007</v>
      </c>
      <c r="K19" s="52">
        <f t="shared" si="0"/>
        <v>709.07400000000007</v>
      </c>
      <c r="N19" s="2">
        <v>38</v>
      </c>
      <c r="O19" s="2">
        <v>83.03</v>
      </c>
      <c r="P19" s="2">
        <v>144.80000000000001</v>
      </c>
      <c r="Q19" s="2">
        <v>192.2</v>
      </c>
      <c r="R19" s="2">
        <v>281.3</v>
      </c>
      <c r="S19" s="2">
        <v>357.9</v>
      </c>
      <c r="T19" s="2">
        <v>406.1</v>
      </c>
      <c r="U19" s="2">
        <v>583.9</v>
      </c>
      <c r="V19" s="2">
        <v>715.8</v>
      </c>
      <c r="W19" s="2">
        <v>812.2</v>
      </c>
      <c r="Z19" s="13">
        <v>89.71</v>
      </c>
      <c r="AA19" s="13">
        <v>157.02000000000001</v>
      </c>
      <c r="AB19" s="13">
        <v>204.87</v>
      </c>
      <c r="AC19" s="13">
        <v>283.2</v>
      </c>
      <c r="AD19" s="13">
        <v>347.19</v>
      </c>
      <c r="AE19" s="13">
        <v>437.03</v>
      </c>
      <c r="AF19" s="13">
        <v>576.16999999999996</v>
      </c>
      <c r="AG19" s="13">
        <v>787.86</v>
      </c>
      <c r="AH19" s="13">
        <v>787.86</v>
      </c>
    </row>
    <row r="20" spans="2:34" ht="21">
      <c r="B20" s="14">
        <v>45</v>
      </c>
      <c r="C20" s="52">
        <f t="shared" si="1"/>
        <v>84.465000000000003</v>
      </c>
      <c r="D20" s="52">
        <f t="shared" si="0"/>
        <v>154.18799999999999</v>
      </c>
      <c r="E20" s="52">
        <f t="shared" si="0"/>
        <v>184.38300000000001</v>
      </c>
      <c r="F20" s="52">
        <f t="shared" si="0"/>
        <v>247.56299999999999</v>
      </c>
      <c r="G20" s="52">
        <f t="shared" si="0"/>
        <v>317.18700000000001</v>
      </c>
      <c r="H20" s="52">
        <f t="shared" si="0"/>
        <v>416.61900000000003</v>
      </c>
      <c r="I20" s="52">
        <f t="shared" si="0"/>
        <v>531.80100000000004</v>
      </c>
      <c r="J20" s="52">
        <f t="shared" si="0"/>
        <v>709.07400000000007</v>
      </c>
      <c r="K20" s="52">
        <f t="shared" si="0"/>
        <v>786.66300000000001</v>
      </c>
      <c r="N20" s="2">
        <v>42</v>
      </c>
      <c r="O20" s="2">
        <v>89.72</v>
      </c>
      <c r="P20" s="2">
        <v>161.9</v>
      </c>
      <c r="Q20" s="2">
        <v>211.2</v>
      </c>
      <c r="R20" s="2">
        <v>292</v>
      </c>
      <c r="S20" s="2">
        <v>357.9</v>
      </c>
      <c r="T20" s="2">
        <v>450.6</v>
      </c>
      <c r="U20" s="2">
        <v>594</v>
      </c>
      <c r="V20" s="2">
        <v>812.2</v>
      </c>
      <c r="W20" s="2">
        <v>812.2</v>
      </c>
      <c r="Z20" s="13">
        <v>93.85</v>
      </c>
      <c r="AA20" s="13">
        <v>171.32</v>
      </c>
      <c r="AB20" s="13">
        <v>204.87</v>
      </c>
      <c r="AC20" s="13">
        <v>275.07</v>
      </c>
      <c r="AD20" s="13">
        <v>352.43</v>
      </c>
      <c r="AE20" s="13">
        <v>462.91</v>
      </c>
      <c r="AF20" s="13">
        <v>590.89</v>
      </c>
      <c r="AG20" s="13">
        <v>787.86</v>
      </c>
      <c r="AH20" s="13">
        <v>874.07</v>
      </c>
    </row>
    <row r="21" spans="2:34" ht="21">
      <c r="B21" s="14">
        <v>48</v>
      </c>
      <c r="C21" s="52">
        <f t="shared" si="1"/>
        <v>87.25500000000001</v>
      </c>
      <c r="D21" s="52">
        <f t="shared" si="0"/>
        <v>163.11600000000001</v>
      </c>
      <c r="E21" s="52">
        <f t="shared" si="0"/>
        <v>194.11200000000002</v>
      </c>
      <c r="F21" s="52">
        <f t="shared" si="0"/>
        <v>262.233</v>
      </c>
      <c r="G21" s="52">
        <f t="shared" si="0"/>
        <v>317.18700000000001</v>
      </c>
      <c r="H21" s="52">
        <f t="shared" si="0"/>
        <v>443.214</v>
      </c>
      <c r="I21" s="52">
        <f t="shared" si="0"/>
        <v>574.11900000000003</v>
      </c>
      <c r="J21" s="52">
        <f t="shared" si="0"/>
        <v>709.07400000000007</v>
      </c>
      <c r="K21" s="52">
        <f t="shared" si="0"/>
        <v>786.66300000000001</v>
      </c>
      <c r="N21" s="2">
        <v>45</v>
      </c>
      <c r="O21" s="2">
        <v>93.9</v>
      </c>
      <c r="P21" s="2">
        <v>176.6</v>
      </c>
      <c r="Q21" s="2">
        <v>211.2</v>
      </c>
      <c r="R21" s="2">
        <v>283.60000000000002</v>
      </c>
      <c r="S21" s="2">
        <v>363.3</v>
      </c>
      <c r="T21" s="2">
        <v>477.2</v>
      </c>
      <c r="U21" s="2">
        <v>609.20000000000005</v>
      </c>
      <c r="V21" s="2">
        <v>812.2</v>
      </c>
      <c r="W21" s="2">
        <v>901.1</v>
      </c>
      <c r="Z21" s="13">
        <v>96.95</v>
      </c>
      <c r="AA21" s="13">
        <v>181.24</v>
      </c>
      <c r="AB21" s="13">
        <v>215.68</v>
      </c>
      <c r="AC21" s="13">
        <v>291.37</v>
      </c>
      <c r="AD21" s="13">
        <v>352.43</v>
      </c>
      <c r="AE21" s="13">
        <v>492.46</v>
      </c>
      <c r="AF21" s="13">
        <v>637.91</v>
      </c>
      <c r="AG21" s="13">
        <v>787.86</v>
      </c>
      <c r="AH21" s="13">
        <v>874.07</v>
      </c>
    </row>
    <row r="22" spans="2:34" ht="21">
      <c r="B22" s="14">
        <v>50</v>
      </c>
      <c r="C22" s="52">
        <f t="shared" si="1"/>
        <v>100.38600000000001</v>
      </c>
      <c r="D22" s="52">
        <f t="shared" si="0"/>
        <v>163.863</v>
      </c>
      <c r="E22" s="52">
        <f t="shared" si="0"/>
        <v>220.38300000000001</v>
      </c>
      <c r="F22" s="52">
        <f t="shared" si="0"/>
        <v>262.233</v>
      </c>
      <c r="G22" s="52">
        <f t="shared" si="0"/>
        <v>338.202</v>
      </c>
      <c r="H22" s="52">
        <f t="shared" si="0"/>
        <v>443.214</v>
      </c>
      <c r="I22" s="52">
        <f t="shared" si="0"/>
        <v>574.11</v>
      </c>
      <c r="J22" s="52">
        <f t="shared" si="0"/>
        <v>790.97400000000005</v>
      </c>
      <c r="K22" s="52">
        <f t="shared" si="0"/>
        <v>786.66300000000001</v>
      </c>
      <c r="N22" s="2">
        <v>48</v>
      </c>
      <c r="O22" s="2">
        <v>96.9</v>
      </c>
      <c r="P22" s="2">
        <v>186.8</v>
      </c>
      <c r="Q22" s="2">
        <v>222.4</v>
      </c>
      <c r="R22" s="2">
        <v>300.39999999999998</v>
      </c>
      <c r="S22" s="2">
        <v>363.3</v>
      </c>
      <c r="T22" s="2">
        <v>507.7</v>
      </c>
      <c r="U22" s="2">
        <v>657.6</v>
      </c>
      <c r="V22" s="2">
        <v>812.2</v>
      </c>
      <c r="W22" s="2">
        <v>901.1</v>
      </c>
      <c r="Z22" s="13">
        <v>111.54</v>
      </c>
      <c r="AA22" s="13">
        <v>182.07</v>
      </c>
      <c r="AB22" s="13">
        <v>244.87</v>
      </c>
      <c r="AC22" s="13">
        <v>291.37</v>
      </c>
      <c r="AD22" s="13">
        <v>375.78</v>
      </c>
      <c r="AE22" s="13">
        <v>492.46</v>
      </c>
      <c r="AF22" s="13">
        <v>637.9</v>
      </c>
      <c r="AG22" s="13">
        <v>878.86</v>
      </c>
      <c r="AH22" s="13">
        <v>874.07</v>
      </c>
    </row>
    <row r="23" spans="2:34" ht="21">
      <c r="B23" s="14">
        <v>54</v>
      </c>
      <c r="C23" s="52">
        <f t="shared" si="1"/>
        <v>112.83300000000001</v>
      </c>
      <c r="D23" s="52">
        <f t="shared" si="0"/>
        <v>163.863</v>
      </c>
      <c r="E23" s="52">
        <f t="shared" si="0"/>
        <v>234.57599999999999</v>
      </c>
      <c r="F23" s="52">
        <f t="shared" si="0"/>
        <v>287.07300000000004</v>
      </c>
      <c r="G23" s="52">
        <f t="shared" si="0"/>
        <v>354.54599999999999</v>
      </c>
      <c r="H23" s="52">
        <f t="shared" si="0"/>
        <v>443.214</v>
      </c>
      <c r="I23" s="52">
        <f t="shared" si="0"/>
        <v>574.11900000000003</v>
      </c>
      <c r="J23" s="52">
        <f t="shared" si="0"/>
        <v>709.07400000000007</v>
      </c>
      <c r="K23" s="52">
        <f t="shared" si="0"/>
        <v>886.46400000000006</v>
      </c>
      <c r="N23" s="2">
        <v>50</v>
      </c>
      <c r="O23" s="2">
        <v>111.55</v>
      </c>
      <c r="P23" s="2">
        <v>187.7</v>
      </c>
      <c r="Q23" s="2">
        <v>252.4</v>
      </c>
      <c r="R23" s="2">
        <v>300.39999999999998</v>
      </c>
      <c r="S23" s="2">
        <v>387.4</v>
      </c>
      <c r="T23" s="2">
        <v>507.7</v>
      </c>
      <c r="U23" s="2">
        <v>657.6</v>
      </c>
      <c r="V23" s="2">
        <v>812.2</v>
      </c>
      <c r="W23" s="2">
        <v>901.1</v>
      </c>
      <c r="Z23" s="13">
        <v>125.37</v>
      </c>
      <c r="AA23" s="13">
        <v>182.07</v>
      </c>
      <c r="AB23" s="13">
        <v>260.64</v>
      </c>
      <c r="AC23" s="13">
        <v>318.97000000000003</v>
      </c>
      <c r="AD23" s="13">
        <v>393.94</v>
      </c>
      <c r="AE23" s="13">
        <v>492.46</v>
      </c>
      <c r="AF23" s="13">
        <v>637.91</v>
      </c>
      <c r="AG23" s="13">
        <v>787.86</v>
      </c>
      <c r="AH23" s="13">
        <v>984.96</v>
      </c>
    </row>
    <row r="24" spans="2:34" ht="21">
      <c r="B24" s="14">
        <v>57</v>
      </c>
      <c r="C24" s="52">
        <f t="shared" si="1"/>
        <v>125.91000000000001</v>
      </c>
      <c r="D24" s="52">
        <f t="shared" si="0"/>
        <v>164.68199999999999</v>
      </c>
      <c r="E24" s="52">
        <f t="shared" si="0"/>
        <v>236.38499999999999</v>
      </c>
      <c r="F24" s="52">
        <f t="shared" si="0"/>
        <v>287.07300000000004</v>
      </c>
      <c r="G24" s="52">
        <f t="shared" si="0"/>
        <v>393.327</v>
      </c>
      <c r="H24" s="52">
        <f t="shared" si="0"/>
        <v>443.214</v>
      </c>
      <c r="I24" s="52">
        <f t="shared" si="0"/>
        <v>624.91500000000008</v>
      </c>
      <c r="J24" s="52">
        <f t="shared" si="0"/>
        <v>709.07400000000007</v>
      </c>
      <c r="K24" s="52">
        <f t="shared" si="0"/>
        <v>886.46400000000006</v>
      </c>
      <c r="N24" s="2">
        <v>54</v>
      </c>
      <c r="O24" s="2">
        <v>125.42</v>
      </c>
      <c r="P24" s="2">
        <v>187.7</v>
      </c>
      <c r="Q24" s="2">
        <v>268.7</v>
      </c>
      <c r="R24" s="2">
        <v>328.8</v>
      </c>
      <c r="S24" s="2">
        <v>406.1</v>
      </c>
      <c r="T24" s="2">
        <v>507.7</v>
      </c>
      <c r="U24" s="2">
        <v>657.6</v>
      </c>
      <c r="V24" s="2">
        <v>812.2</v>
      </c>
      <c r="W24" s="2">
        <v>1015.4</v>
      </c>
      <c r="Z24" s="13">
        <v>139.9</v>
      </c>
      <c r="AA24" s="13">
        <v>182.98</v>
      </c>
      <c r="AB24" s="13">
        <v>262.64999999999998</v>
      </c>
      <c r="AC24" s="13">
        <v>318.97000000000003</v>
      </c>
      <c r="AD24" s="13">
        <v>437.03</v>
      </c>
      <c r="AE24" s="13">
        <v>492.46</v>
      </c>
      <c r="AF24" s="13">
        <v>694.35</v>
      </c>
      <c r="AG24" s="13">
        <v>787.86</v>
      </c>
      <c r="AH24" s="13">
        <v>984.96</v>
      </c>
    </row>
    <row r="25" spans="2:34" ht="21">
      <c r="B25" s="14">
        <v>60</v>
      </c>
      <c r="C25" s="52">
        <f t="shared" si="1"/>
        <v>135.93600000000001</v>
      </c>
      <c r="D25" s="52">
        <f t="shared" si="0"/>
        <v>184.38300000000001</v>
      </c>
      <c r="E25" s="52">
        <f t="shared" si="0"/>
        <v>244.26900000000003</v>
      </c>
      <c r="F25" s="52">
        <f t="shared" si="0"/>
        <v>287.07300000000004</v>
      </c>
      <c r="G25" s="52">
        <f t="shared" si="0"/>
        <v>393.327</v>
      </c>
      <c r="H25" s="52">
        <f t="shared" si="0"/>
        <v>473.90399999999994</v>
      </c>
      <c r="I25" s="52">
        <f t="shared" si="0"/>
        <v>624.91500000000008</v>
      </c>
      <c r="J25" s="52">
        <f t="shared" si="0"/>
        <v>709.07400000000007</v>
      </c>
      <c r="K25" s="52">
        <f t="shared" si="0"/>
        <v>886.46400000000006</v>
      </c>
      <c r="N25" s="2">
        <v>57</v>
      </c>
      <c r="O25" s="2">
        <v>139.87</v>
      </c>
      <c r="P25" s="2">
        <v>188.6</v>
      </c>
      <c r="Q25" s="2">
        <v>270.8</v>
      </c>
      <c r="R25" s="2">
        <v>328.8</v>
      </c>
      <c r="S25" s="2">
        <v>450.6</v>
      </c>
      <c r="T25" s="2">
        <v>507.7</v>
      </c>
      <c r="U25" s="2">
        <v>715.8</v>
      </c>
      <c r="V25" s="2">
        <v>812.2</v>
      </c>
      <c r="W25" s="2">
        <v>1015.4</v>
      </c>
      <c r="Z25" s="13">
        <v>151.04</v>
      </c>
      <c r="AA25" s="13">
        <v>204.87</v>
      </c>
      <c r="AB25" s="13">
        <v>271.41000000000003</v>
      </c>
      <c r="AC25" s="13">
        <v>318.97000000000003</v>
      </c>
      <c r="AD25" s="13">
        <v>437.03</v>
      </c>
      <c r="AE25" s="13">
        <v>526.55999999999995</v>
      </c>
      <c r="AF25" s="13">
        <v>694.35</v>
      </c>
      <c r="AG25" s="13">
        <v>787.86</v>
      </c>
      <c r="AH25" s="13">
        <v>984.96</v>
      </c>
    </row>
    <row r="26" spans="2:34" ht="21">
      <c r="B26" s="14">
        <v>64</v>
      </c>
      <c r="C26" s="52">
        <f t="shared" si="1"/>
        <v>147.73500000000001</v>
      </c>
      <c r="D26" s="52">
        <f t="shared" si="0"/>
        <v>184.38300000000001</v>
      </c>
      <c r="E26" s="52">
        <f t="shared" si="0"/>
        <v>254.89800000000002</v>
      </c>
      <c r="F26" s="52">
        <f t="shared" si="0"/>
        <v>317.18700000000001</v>
      </c>
      <c r="G26" s="52">
        <f t="shared" si="0"/>
        <v>393.327</v>
      </c>
      <c r="H26" s="52">
        <f t="shared" si="0"/>
        <v>509.733</v>
      </c>
      <c r="I26" s="52">
        <f t="shared" si="0"/>
        <v>709.07400000000007</v>
      </c>
      <c r="J26" s="52">
        <f t="shared" si="0"/>
        <v>786.66300000000001</v>
      </c>
      <c r="K26" s="52">
        <f t="shared" si="0"/>
        <v>886.46400000000006</v>
      </c>
      <c r="N26" s="2">
        <v>60</v>
      </c>
      <c r="O26" s="2">
        <v>151.02000000000001</v>
      </c>
      <c r="P26" s="2">
        <v>211.2</v>
      </c>
      <c r="Q26" s="2">
        <v>279.8</v>
      </c>
      <c r="R26" s="2">
        <v>328.8</v>
      </c>
      <c r="S26" s="2">
        <v>450.6</v>
      </c>
      <c r="T26" s="2">
        <v>542.9</v>
      </c>
      <c r="U26" s="2">
        <v>715.8</v>
      </c>
      <c r="V26" s="2">
        <v>812.2</v>
      </c>
      <c r="W26" s="2">
        <v>1015.4</v>
      </c>
      <c r="Z26" s="13">
        <v>164.15</v>
      </c>
      <c r="AA26" s="13">
        <v>204.87</v>
      </c>
      <c r="AB26" s="13">
        <v>283.22000000000003</v>
      </c>
      <c r="AC26" s="13">
        <v>352.43</v>
      </c>
      <c r="AD26" s="13">
        <v>437.03</v>
      </c>
      <c r="AE26" s="13">
        <v>566.37</v>
      </c>
      <c r="AF26" s="13">
        <v>787.86</v>
      </c>
      <c r="AG26" s="13">
        <v>874.07</v>
      </c>
      <c r="AH26" s="13">
        <v>984.96</v>
      </c>
    </row>
    <row r="27" spans="2:34" ht="21">
      <c r="B27" s="14">
        <v>70</v>
      </c>
      <c r="C27" s="52">
        <f t="shared" si="1"/>
        <v>163.863</v>
      </c>
      <c r="D27" s="52">
        <f t="shared" si="0"/>
        <v>220.38300000000001</v>
      </c>
      <c r="E27" s="52">
        <f t="shared" si="0"/>
        <v>259.29000000000002</v>
      </c>
      <c r="F27" s="52">
        <f t="shared" si="0"/>
        <v>354.54599999999999</v>
      </c>
      <c r="G27" s="52">
        <f t="shared" si="0"/>
        <v>393.327</v>
      </c>
      <c r="H27" s="52">
        <f t="shared" si="0"/>
        <v>518.553</v>
      </c>
      <c r="I27" s="52">
        <f t="shared" si="0"/>
        <v>709.07400000000007</v>
      </c>
      <c r="J27" s="52">
        <f t="shared" si="0"/>
        <v>786.66300000000001</v>
      </c>
      <c r="K27" s="52">
        <f t="shared" si="0"/>
        <v>886.46400000000006</v>
      </c>
      <c r="N27" s="2">
        <v>64</v>
      </c>
      <c r="O27" s="2">
        <v>164.12</v>
      </c>
      <c r="P27" s="2">
        <v>211.2</v>
      </c>
      <c r="Q27" s="2">
        <v>292</v>
      </c>
      <c r="R27" s="2">
        <v>363.3</v>
      </c>
      <c r="S27" s="2">
        <v>450.6</v>
      </c>
      <c r="T27" s="2">
        <v>583.9</v>
      </c>
      <c r="U27" s="2">
        <v>812.2</v>
      </c>
      <c r="V27" s="2">
        <v>901.1</v>
      </c>
      <c r="W27" s="2">
        <v>1015.4</v>
      </c>
      <c r="Z27" s="13">
        <v>182.07</v>
      </c>
      <c r="AA27" s="13">
        <v>244.87</v>
      </c>
      <c r="AB27" s="13">
        <v>288.10000000000002</v>
      </c>
      <c r="AC27" s="13">
        <v>393.94</v>
      </c>
      <c r="AD27" s="13">
        <v>437.03</v>
      </c>
      <c r="AE27" s="13">
        <v>576.16999999999996</v>
      </c>
      <c r="AF27" s="13">
        <v>787.86</v>
      </c>
      <c r="AG27" s="13">
        <v>874.07</v>
      </c>
      <c r="AH27" s="13">
        <v>984.96</v>
      </c>
    </row>
    <row r="28" spans="2:34" ht="21">
      <c r="B28" s="14">
        <v>76</v>
      </c>
      <c r="C28" s="52">
        <f t="shared" si="1"/>
        <v>164.68199999999999</v>
      </c>
      <c r="D28" s="52">
        <f t="shared" ref="D28:D30" si="2">AA28*(1-$J$9)</f>
        <v>213.99300000000002</v>
      </c>
      <c r="E28" s="52">
        <f t="shared" ref="E28:E30" si="3">AB28*(1-$J$9)</f>
        <v>292.151475</v>
      </c>
      <c r="F28" s="52">
        <f t="shared" ref="F28:F30" si="4">AC28*(1-$J$9)</f>
        <v>354.54599999999999</v>
      </c>
      <c r="G28" s="52">
        <f t="shared" ref="G28:G30" si="5">AD28*(1-$J$9)</f>
        <v>416.61900000000003</v>
      </c>
      <c r="H28" s="52">
        <f t="shared" ref="H28:H30" si="6">AE28*(1-$J$9)</f>
        <v>560.88900000000001</v>
      </c>
      <c r="I28" s="52">
        <f t="shared" ref="I28:I30" si="7">AF28*(1-$J$9)</f>
        <v>709.07400000000007</v>
      </c>
      <c r="J28" s="52">
        <f t="shared" ref="J28:J30" si="8">AG28*(1-$J$9)</f>
        <v>886.46400000000006</v>
      </c>
      <c r="K28" s="52">
        <f t="shared" ref="K28:K30" si="9">AH28*(1-$J$9)</f>
        <v>886.46400000000006</v>
      </c>
      <c r="N28" s="2">
        <v>70</v>
      </c>
      <c r="O28" s="2">
        <v>182.07</v>
      </c>
      <c r="P28" s="2">
        <v>252.4</v>
      </c>
      <c r="Q28" s="2">
        <v>297</v>
      </c>
      <c r="R28" s="2">
        <v>406.1</v>
      </c>
      <c r="S28" s="2">
        <v>450.6</v>
      </c>
      <c r="T28" s="2">
        <v>594</v>
      </c>
      <c r="U28" s="2">
        <v>812.2</v>
      </c>
      <c r="V28" s="2">
        <v>901.1</v>
      </c>
      <c r="W28" s="2">
        <v>1015.4</v>
      </c>
      <c r="Z28" s="13">
        <v>182.98</v>
      </c>
      <c r="AA28" s="13">
        <v>237.77</v>
      </c>
      <c r="AB28" s="13">
        <v>324.61275000000001</v>
      </c>
      <c r="AC28" s="13">
        <v>393.94</v>
      </c>
      <c r="AD28" s="13">
        <v>462.91</v>
      </c>
      <c r="AE28" s="13">
        <v>623.21</v>
      </c>
      <c r="AF28" s="13">
        <v>787.86</v>
      </c>
      <c r="AG28" s="13">
        <v>984.96</v>
      </c>
      <c r="AH28" s="13">
        <v>984.96</v>
      </c>
    </row>
    <row r="29" spans="2:34" ht="21">
      <c r="B29" s="14">
        <v>80</v>
      </c>
      <c r="C29" s="52">
        <f t="shared" si="1"/>
        <v>183.19500000000002</v>
      </c>
      <c r="D29" s="52">
        <f t="shared" si="2"/>
        <v>236.38499999999999</v>
      </c>
      <c r="E29" s="52">
        <f t="shared" si="3"/>
        <v>312.471</v>
      </c>
      <c r="F29" s="52">
        <f t="shared" si="4"/>
        <v>354.54599999999999</v>
      </c>
      <c r="G29" s="52">
        <f t="shared" si="5"/>
        <v>416.61900000000003</v>
      </c>
      <c r="H29" s="52">
        <f t="shared" si="6"/>
        <v>624.91500000000008</v>
      </c>
      <c r="I29" s="52">
        <f t="shared" si="7"/>
        <v>709.07400000000007</v>
      </c>
      <c r="J29" s="52">
        <f t="shared" si="8"/>
        <v>886.46400000000006</v>
      </c>
      <c r="K29" s="52">
        <f t="shared" si="9"/>
        <v>1063.6199999999999</v>
      </c>
      <c r="N29" s="2">
        <v>76</v>
      </c>
      <c r="O29" s="2">
        <v>0</v>
      </c>
      <c r="P29" s="2">
        <v>245.1</v>
      </c>
      <c r="Q29" s="2">
        <v>324.60000000000002</v>
      </c>
      <c r="R29" s="2">
        <v>406.1</v>
      </c>
      <c r="S29" s="2">
        <v>477.2</v>
      </c>
      <c r="T29" s="2">
        <v>642.5</v>
      </c>
      <c r="U29" s="2">
        <v>812.2</v>
      </c>
      <c r="V29" s="2">
        <v>1015.4</v>
      </c>
      <c r="W29" s="2">
        <v>1015.4</v>
      </c>
      <c r="Z29" s="13">
        <v>203.55</v>
      </c>
      <c r="AA29" s="13">
        <v>262.64999999999998</v>
      </c>
      <c r="AB29" s="13">
        <v>347.19</v>
      </c>
      <c r="AC29" s="13">
        <v>393.94</v>
      </c>
      <c r="AD29" s="13">
        <v>462.91</v>
      </c>
      <c r="AE29" s="13">
        <v>694.35</v>
      </c>
      <c r="AF29" s="13">
        <v>787.86</v>
      </c>
      <c r="AG29" s="13">
        <v>984.96</v>
      </c>
      <c r="AH29" s="13">
        <v>1181.8</v>
      </c>
    </row>
    <row r="30" spans="2:34" ht="21">
      <c r="B30" s="14">
        <v>89</v>
      </c>
      <c r="C30" s="52">
        <f t="shared" si="1"/>
        <v>194.958</v>
      </c>
      <c r="D30" s="52">
        <f t="shared" si="2"/>
        <v>224.34300000000002</v>
      </c>
      <c r="E30" s="52">
        <f t="shared" si="3"/>
        <v>319.10399999999998</v>
      </c>
      <c r="F30" s="52">
        <f t="shared" si="4"/>
        <v>354.54599999999999</v>
      </c>
      <c r="G30" s="52">
        <f t="shared" si="5"/>
        <v>497.61</v>
      </c>
      <c r="H30" s="52">
        <f t="shared" si="6"/>
        <v>624.91500000000008</v>
      </c>
      <c r="I30" s="52">
        <f t="shared" si="7"/>
        <v>786.66300000000001</v>
      </c>
      <c r="J30" s="52">
        <f t="shared" si="8"/>
        <v>904.09500000000003</v>
      </c>
      <c r="K30" s="52">
        <f t="shared" si="9"/>
        <v>1063.6199999999999</v>
      </c>
      <c r="N30" s="2">
        <v>80</v>
      </c>
      <c r="O30" s="2">
        <v>209.9</v>
      </c>
      <c r="P30" s="2">
        <v>270.8</v>
      </c>
      <c r="Q30" s="2">
        <v>357.9</v>
      </c>
      <c r="R30" s="2">
        <v>406.1</v>
      </c>
      <c r="S30" s="2">
        <v>477.2</v>
      </c>
      <c r="T30" s="2">
        <v>715.8</v>
      </c>
      <c r="U30" s="2">
        <v>812.2</v>
      </c>
      <c r="V30" s="2">
        <v>1015.4</v>
      </c>
      <c r="W30" s="2">
        <v>1218.3</v>
      </c>
      <c r="Z30" s="13">
        <v>216.62</v>
      </c>
      <c r="AA30" s="13">
        <v>249.27</v>
      </c>
      <c r="AB30" s="13">
        <v>354.56</v>
      </c>
      <c r="AC30" s="13">
        <v>393.94</v>
      </c>
      <c r="AD30" s="13">
        <v>552.9</v>
      </c>
      <c r="AE30" s="13">
        <v>694.35</v>
      </c>
      <c r="AF30" s="13">
        <v>874.07</v>
      </c>
      <c r="AG30" s="13">
        <v>1004.55</v>
      </c>
      <c r="AH30" s="13">
        <v>1181.8</v>
      </c>
    </row>
    <row r="31" spans="2:34" ht="21">
      <c r="B31" s="14">
        <v>102</v>
      </c>
      <c r="C31" s="53"/>
      <c r="D31" s="52">
        <f t="shared" ref="D31:D40" si="10">AA31*(1-$J$9)</f>
        <v>265.887</v>
      </c>
      <c r="E31" s="52">
        <f t="shared" ref="E31:E41" si="11">AB31*(1-$J$9)</f>
        <v>345.07800000000003</v>
      </c>
      <c r="F31" s="52">
        <f t="shared" ref="F31:F40" si="12">AC31*(1-$J$9)</f>
        <v>425.43899999999996</v>
      </c>
      <c r="G31" s="52">
        <f t="shared" ref="G31:G40" si="13">AD31*(1-$J$9)</f>
        <v>566.77499999999998</v>
      </c>
      <c r="H31" s="52">
        <f t="shared" ref="H31:H41" si="14">AE31*(1-$J$9)</f>
        <v>696.46500000000003</v>
      </c>
      <c r="I31" s="52">
        <f t="shared" ref="I31:I41" si="15">AF31*(1-$J$9)</f>
        <v>886.46400000000006</v>
      </c>
      <c r="J31" s="52">
        <f t="shared" ref="J31:J41" si="16">AG31*(1-$J$9)</f>
        <v>1037.133</v>
      </c>
      <c r="K31" s="52">
        <f t="shared" ref="K31:K41" si="17">AH31*(1-$J$9)</f>
        <v>1063.6199999999999</v>
      </c>
      <c r="N31" s="2">
        <v>89</v>
      </c>
      <c r="O31" s="2">
        <v>223.3</v>
      </c>
      <c r="P31" s="2">
        <v>257</v>
      </c>
      <c r="Q31" s="2">
        <v>365.5</v>
      </c>
      <c r="R31" s="2">
        <v>406.1</v>
      </c>
      <c r="S31" s="2">
        <v>553</v>
      </c>
      <c r="T31" s="2">
        <v>715.8</v>
      </c>
      <c r="U31" s="2">
        <v>901.1</v>
      </c>
      <c r="V31" s="2">
        <v>1035.5999999999999</v>
      </c>
      <c r="W31" s="2">
        <v>1218.3</v>
      </c>
      <c r="Z31" s="13"/>
      <c r="AA31" s="13">
        <v>295.43</v>
      </c>
      <c r="AB31" s="13">
        <v>383.42</v>
      </c>
      <c r="AC31" s="13">
        <v>472.71</v>
      </c>
      <c r="AD31" s="13">
        <v>629.75</v>
      </c>
      <c r="AE31" s="13">
        <v>773.85</v>
      </c>
      <c r="AF31" s="13">
        <v>984.96</v>
      </c>
      <c r="AG31" s="13">
        <v>1152.3699999999999</v>
      </c>
      <c r="AH31" s="13">
        <v>1181.8</v>
      </c>
    </row>
    <row r="32" spans="2:34" ht="21">
      <c r="B32" s="14">
        <v>108</v>
      </c>
      <c r="C32" s="53"/>
      <c r="D32" s="52">
        <f t="shared" si="10"/>
        <v>283.61700000000002</v>
      </c>
      <c r="E32" s="52">
        <f t="shared" si="11"/>
        <v>354.54599999999999</v>
      </c>
      <c r="F32" s="52">
        <f t="shared" si="12"/>
        <v>452.05199999999996</v>
      </c>
      <c r="G32" s="52">
        <f t="shared" si="13"/>
        <v>617.56200000000001</v>
      </c>
      <c r="H32" s="52">
        <f t="shared" si="14"/>
        <v>774.072</v>
      </c>
      <c r="I32" s="52">
        <f t="shared" si="15"/>
        <v>886.46400000000006</v>
      </c>
      <c r="J32" s="52">
        <f t="shared" si="16"/>
        <v>1037.133</v>
      </c>
      <c r="K32" s="52">
        <f t="shared" si="17"/>
        <v>1249.8390000000002</v>
      </c>
      <c r="N32" s="2">
        <v>102</v>
      </c>
      <c r="O32" s="2">
        <v>0</v>
      </c>
      <c r="P32" s="2">
        <v>304.60000000000002</v>
      </c>
      <c r="Q32" s="2">
        <v>395.3</v>
      </c>
      <c r="R32" s="2">
        <v>487.3</v>
      </c>
      <c r="S32" s="2">
        <v>649.20000000000005</v>
      </c>
      <c r="T32" s="2">
        <v>797.8</v>
      </c>
      <c r="U32" s="2">
        <v>1015.4</v>
      </c>
      <c r="V32" s="2">
        <v>1188</v>
      </c>
      <c r="W32" s="2">
        <v>1218.3</v>
      </c>
      <c r="Z32" s="13"/>
      <c r="AA32" s="13">
        <v>315.13</v>
      </c>
      <c r="AB32" s="13">
        <v>393.94</v>
      </c>
      <c r="AC32" s="13">
        <v>502.28</v>
      </c>
      <c r="AD32" s="13">
        <v>686.18</v>
      </c>
      <c r="AE32" s="13">
        <v>860.08</v>
      </c>
      <c r="AF32" s="13">
        <v>984.96</v>
      </c>
      <c r="AG32" s="13">
        <v>1152.3699999999999</v>
      </c>
      <c r="AH32" s="13">
        <v>1388.71</v>
      </c>
    </row>
    <row r="33" spans="2:34" ht="21">
      <c r="B33" s="14">
        <v>114</v>
      </c>
      <c r="C33" s="53"/>
      <c r="D33" s="52">
        <f t="shared" si="10"/>
        <v>311.238</v>
      </c>
      <c r="E33" s="52">
        <f t="shared" si="11"/>
        <v>378.17099999999999</v>
      </c>
      <c r="F33" s="52">
        <f t="shared" si="12"/>
        <v>477.93599999999998</v>
      </c>
      <c r="G33" s="52">
        <f t="shared" si="13"/>
        <v>583.90200000000004</v>
      </c>
      <c r="H33" s="52">
        <f t="shared" si="14"/>
        <v>859.59</v>
      </c>
      <c r="I33" s="52">
        <f t="shared" si="15"/>
        <v>886.46400000000006</v>
      </c>
      <c r="J33" s="52">
        <f t="shared" si="16"/>
        <v>1037.133</v>
      </c>
      <c r="K33" s="52">
        <f t="shared" si="17"/>
        <v>1249.8390000000002</v>
      </c>
      <c r="N33" s="2">
        <v>108</v>
      </c>
      <c r="O33" s="2">
        <v>0</v>
      </c>
      <c r="P33" s="2">
        <v>324.89999999999998</v>
      </c>
      <c r="Q33" s="2">
        <v>406.1</v>
      </c>
      <c r="R33" s="2">
        <v>517.79999999999995</v>
      </c>
      <c r="S33" s="2">
        <v>707.4</v>
      </c>
      <c r="T33" s="2">
        <v>886.7</v>
      </c>
      <c r="U33" s="2">
        <v>1015.4</v>
      </c>
      <c r="V33" s="2">
        <v>1188</v>
      </c>
      <c r="W33" s="2">
        <v>1431.7</v>
      </c>
      <c r="Z33" s="13"/>
      <c r="AA33" s="13">
        <v>345.82</v>
      </c>
      <c r="AB33" s="13">
        <v>420.19</v>
      </c>
      <c r="AC33" s="13">
        <v>531.04</v>
      </c>
      <c r="AD33" s="13">
        <v>648.78</v>
      </c>
      <c r="AE33" s="13">
        <v>955.1</v>
      </c>
      <c r="AF33" s="13">
        <v>984.96</v>
      </c>
      <c r="AG33" s="13">
        <v>1152.3699999999999</v>
      </c>
      <c r="AH33" s="13">
        <v>1388.71</v>
      </c>
    </row>
    <row r="34" spans="2:34" ht="21">
      <c r="B34" s="14">
        <v>120</v>
      </c>
      <c r="C34" s="53"/>
      <c r="D34" s="52">
        <f t="shared" si="10"/>
        <v>317.97899999999998</v>
      </c>
      <c r="E34" s="52">
        <f t="shared" si="11"/>
        <v>397.62900000000002</v>
      </c>
      <c r="F34" s="52">
        <f t="shared" si="12"/>
        <v>482.76900000000001</v>
      </c>
      <c r="G34" s="52">
        <f t="shared" si="13"/>
        <v>687.00600000000009</v>
      </c>
      <c r="H34" s="52">
        <f t="shared" si="14"/>
        <v>886.46400000000006</v>
      </c>
      <c r="I34" s="52">
        <f t="shared" si="15"/>
        <v>1037.133</v>
      </c>
      <c r="J34" s="52">
        <f t="shared" si="16"/>
        <v>1037.133</v>
      </c>
      <c r="K34" s="52">
        <f t="shared" si="17"/>
        <v>1529.2079999999999</v>
      </c>
      <c r="N34" s="2">
        <v>114</v>
      </c>
      <c r="O34" s="2">
        <v>0</v>
      </c>
      <c r="P34" s="2">
        <v>356.5</v>
      </c>
      <c r="Q34" s="2">
        <v>433.2</v>
      </c>
      <c r="R34" s="2">
        <v>547.5</v>
      </c>
      <c r="S34" s="2">
        <v>668.9</v>
      </c>
      <c r="T34" s="2">
        <v>984.6</v>
      </c>
      <c r="U34" s="2">
        <v>1015.4</v>
      </c>
      <c r="V34" s="2">
        <v>1188</v>
      </c>
      <c r="W34" s="2">
        <v>1431.7</v>
      </c>
      <c r="Z34" s="13"/>
      <c r="AA34" s="13">
        <v>353.31</v>
      </c>
      <c r="AB34" s="13">
        <v>441.81</v>
      </c>
      <c r="AC34" s="13">
        <v>536.41</v>
      </c>
      <c r="AD34" s="13">
        <v>763.34</v>
      </c>
      <c r="AE34" s="13">
        <v>984.96</v>
      </c>
      <c r="AF34" s="13">
        <v>1152.3699999999999</v>
      </c>
      <c r="AG34" s="13">
        <v>1152.3699999999999</v>
      </c>
      <c r="AH34" s="13">
        <v>1699.12</v>
      </c>
    </row>
    <row r="35" spans="2:34" ht="21">
      <c r="B35" s="14">
        <v>133</v>
      </c>
      <c r="C35" s="53"/>
      <c r="D35" s="52">
        <f t="shared" si="10"/>
        <v>345.07800000000003</v>
      </c>
      <c r="E35" s="52">
        <f t="shared" si="11"/>
        <v>416.61900000000003</v>
      </c>
      <c r="F35" s="52">
        <f t="shared" si="12"/>
        <v>494.28900000000004</v>
      </c>
      <c r="G35" s="52">
        <f t="shared" si="13"/>
        <v>585.29700000000003</v>
      </c>
      <c r="H35" s="52">
        <f t="shared" si="14"/>
        <v>886.46400000000006</v>
      </c>
      <c r="I35" s="52">
        <f t="shared" si="15"/>
        <v>1037.133</v>
      </c>
      <c r="J35" s="52">
        <f t="shared" si="16"/>
        <v>1182.627</v>
      </c>
      <c r="K35" s="52">
        <f t="shared" si="17"/>
        <v>1331.3969999999999</v>
      </c>
      <c r="N35" s="2">
        <v>120</v>
      </c>
      <c r="O35" s="2">
        <v>0</v>
      </c>
      <c r="P35" s="2">
        <v>364.2</v>
      </c>
      <c r="Q35" s="2">
        <v>455.5</v>
      </c>
      <c r="R35" s="2">
        <v>553</v>
      </c>
      <c r="S35" s="2">
        <v>786.9</v>
      </c>
      <c r="T35" s="2">
        <v>1015.4</v>
      </c>
      <c r="U35" s="2">
        <v>1188</v>
      </c>
      <c r="V35" s="2">
        <v>1188</v>
      </c>
      <c r="W35" s="2">
        <v>1751.7</v>
      </c>
      <c r="Z35" s="13"/>
      <c r="AA35" s="13">
        <v>383.42</v>
      </c>
      <c r="AB35" s="13">
        <v>462.91</v>
      </c>
      <c r="AC35" s="13">
        <v>549.21</v>
      </c>
      <c r="AD35" s="13">
        <v>650.33000000000004</v>
      </c>
      <c r="AE35" s="13">
        <v>984.96</v>
      </c>
      <c r="AF35" s="13">
        <v>1152.3699999999999</v>
      </c>
      <c r="AG35" s="13">
        <v>1314.03</v>
      </c>
      <c r="AH35" s="13">
        <v>1479.33</v>
      </c>
    </row>
    <row r="36" spans="2:34" ht="21">
      <c r="B36" s="14">
        <v>140</v>
      </c>
      <c r="C36" s="53"/>
      <c r="D36" s="52">
        <f t="shared" si="10"/>
        <v>354.54599999999999</v>
      </c>
      <c r="E36" s="52">
        <f t="shared" si="11"/>
        <v>453.59100000000001</v>
      </c>
      <c r="F36" s="52">
        <f t="shared" si="12"/>
        <v>518.553</v>
      </c>
      <c r="G36" s="52">
        <f t="shared" si="13"/>
        <v>624.91500000000008</v>
      </c>
      <c r="H36" s="52">
        <f t="shared" si="14"/>
        <v>777.93299999999999</v>
      </c>
      <c r="I36" s="52">
        <f t="shared" si="15"/>
        <v>938.47500000000002</v>
      </c>
      <c r="J36" s="52">
        <f t="shared" si="16"/>
        <v>1044.864</v>
      </c>
      <c r="K36" s="52">
        <f t="shared" si="17"/>
        <v>1331.3969999999999</v>
      </c>
      <c r="N36" s="2">
        <v>133</v>
      </c>
      <c r="O36" s="2">
        <v>0</v>
      </c>
      <c r="P36" s="2">
        <v>395.3</v>
      </c>
      <c r="Q36" s="2">
        <v>477.2</v>
      </c>
      <c r="R36" s="2">
        <v>566.20000000000005</v>
      </c>
      <c r="S36" s="2">
        <v>670.4</v>
      </c>
      <c r="T36" s="2">
        <v>1015.4</v>
      </c>
      <c r="U36" s="2">
        <v>1188</v>
      </c>
      <c r="V36" s="2">
        <v>1354.7</v>
      </c>
      <c r="W36" s="2">
        <v>1525.1</v>
      </c>
      <c r="Z36" s="13"/>
      <c r="AA36" s="13">
        <v>393.94</v>
      </c>
      <c r="AB36" s="13">
        <v>503.99</v>
      </c>
      <c r="AC36" s="13">
        <v>576.16999999999996</v>
      </c>
      <c r="AD36" s="13">
        <v>694.35</v>
      </c>
      <c r="AE36" s="13">
        <v>864.37</v>
      </c>
      <c r="AF36" s="13">
        <v>1042.75</v>
      </c>
      <c r="AG36" s="13">
        <v>1160.96</v>
      </c>
      <c r="AH36" s="13">
        <v>1479.33</v>
      </c>
    </row>
    <row r="37" spans="2:34" ht="21">
      <c r="B37" s="14">
        <v>159</v>
      </c>
      <c r="C37" s="53"/>
      <c r="D37" s="52">
        <f t="shared" si="10"/>
        <v>400.536</v>
      </c>
      <c r="E37" s="52">
        <f t="shared" si="11"/>
        <v>476.13599999999997</v>
      </c>
      <c r="F37" s="52">
        <f t="shared" si="12"/>
        <v>551.13300000000004</v>
      </c>
      <c r="G37" s="52">
        <f t="shared" si="13"/>
        <v>777.93299999999999</v>
      </c>
      <c r="H37" s="52">
        <f t="shared" si="14"/>
        <v>851.553</v>
      </c>
      <c r="I37" s="52">
        <f t="shared" si="15"/>
        <v>1044.864</v>
      </c>
      <c r="J37" s="52">
        <f t="shared" si="16"/>
        <v>1331.3969999999999</v>
      </c>
      <c r="K37" s="52"/>
      <c r="N37" s="2">
        <v>140</v>
      </c>
      <c r="O37" s="2">
        <v>0</v>
      </c>
      <c r="P37" s="2">
        <v>406.1</v>
      </c>
      <c r="Q37" s="2">
        <v>519.6</v>
      </c>
      <c r="R37" s="2">
        <v>594</v>
      </c>
      <c r="S37" s="2">
        <v>715.8</v>
      </c>
      <c r="T37" s="2">
        <v>891.1</v>
      </c>
      <c r="U37" s="2">
        <v>1075</v>
      </c>
      <c r="V37" s="2">
        <v>1196.9000000000001</v>
      </c>
      <c r="W37" s="2">
        <v>1525.1</v>
      </c>
      <c r="Z37" s="13"/>
      <c r="AA37" s="13">
        <v>445.04</v>
      </c>
      <c r="AB37" s="13">
        <v>529.04</v>
      </c>
      <c r="AC37" s="13">
        <v>612.37</v>
      </c>
      <c r="AD37" s="13">
        <v>864.37</v>
      </c>
      <c r="AE37" s="13">
        <v>946.17</v>
      </c>
      <c r="AF37" s="13">
        <v>1160.96</v>
      </c>
      <c r="AG37" s="13">
        <v>1479.33</v>
      </c>
      <c r="AH37" s="13">
        <v>1509.45</v>
      </c>
    </row>
    <row r="38" spans="2:34" ht="21">
      <c r="B38" s="14">
        <v>168</v>
      </c>
      <c r="C38" s="53"/>
      <c r="D38" s="52">
        <f t="shared" si="10"/>
        <v>414.88200000000001</v>
      </c>
      <c r="E38" s="52">
        <f t="shared" si="11"/>
        <v>518.54399999999998</v>
      </c>
      <c r="F38" s="52">
        <f t="shared" si="12"/>
        <v>585.29700000000003</v>
      </c>
      <c r="G38" s="52">
        <f t="shared" si="13"/>
        <v>724.68900000000008</v>
      </c>
      <c r="H38" s="52">
        <f t="shared" si="14"/>
        <v>938.47500000000002</v>
      </c>
      <c r="I38" s="52">
        <f t="shared" si="15"/>
        <v>1182.627</v>
      </c>
      <c r="J38" s="52">
        <f t="shared" si="16"/>
        <v>1443.8610000000001</v>
      </c>
      <c r="K38" s="52"/>
      <c r="N38" s="2">
        <v>159</v>
      </c>
      <c r="O38" s="2">
        <v>0</v>
      </c>
      <c r="P38" s="2">
        <v>458.8</v>
      </c>
      <c r="Q38" s="2">
        <v>545.4</v>
      </c>
      <c r="R38" s="2">
        <v>631.29999999999995</v>
      </c>
      <c r="S38" s="2">
        <v>891.1</v>
      </c>
      <c r="T38" s="2">
        <v>975.4</v>
      </c>
      <c r="U38" s="2">
        <v>1196.9000000000001</v>
      </c>
      <c r="V38" s="2">
        <v>1525.1</v>
      </c>
      <c r="W38" s="2">
        <v>1556.1</v>
      </c>
      <c r="Z38" s="13"/>
      <c r="AA38" s="13">
        <v>460.98</v>
      </c>
      <c r="AB38" s="13">
        <v>576.16</v>
      </c>
      <c r="AC38" s="13">
        <v>650.33000000000004</v>
      </c>
      <c r="AD38" s="13">
        <v>805.21</v>
      </c>
      <c r="AE38" s="13">
        <v>1042.75</v>
      </c>
      <c r="AF38" s="13">
        <v>1314.03</v>
      </c>
      <c r="AG38" s="13">
        <v>1604.29</v>
      </c>
      <c r="AH38" s="13">
        <v>1509.45</v>
      </c>
    </row>
    <row r="39" spans="2:34" ht="21">
      <c r="B39" s="14">
        <v>219</v>
      </c>
      <c r="C39" s="53"/>
      <c r="D39" s="52">
        <f t="shared" si="10"/>
        <v>472.76099999999997</v>
      </c>
      <c r="E39" s="52">
        <f t="shared" si="11"/>
        <v>624.91500000000008</v>
      </c>
      <c r="F39" s="52">
        <f t="shared" si="12"/>
        <v>786.66300000000001</v>
      </c>
      <c r="G39" s="52">
        <f t="shared" si="13"/>
        <v>1044.864</v>
      </c>
      <c r="H39" s="52">
        <f t="shared" si="14"/>
        <v>1182.627</v>
      </c>
      <c r="I39" s="52">
        <f t="shared" si="15"/>
        <v>1358.5050000000001</v>
      </c>
      <c r="J39" s="52">
        <f t="shared" si="16"/>
        <v>1556.325</v>
      </c>
      <c r="K39" s="52">
        <f t="shared" si="17"/>
        <v>1595.925</v>
      </c>
      <c r="N39" s="2">
        <v>168</v>
      </c>
      <c r="O39" s="2">
        <v>0</v>
      </c>
      <c r="P39" s="2">
        <v>475.2</v>
      </c>
      <c r="Q39" s="2">
        <v>594</v>
      </c>
      <c r="R39" s="2">
        <v>670.4</v>
      </c>
      <c r="S39" s="2">
        <v>830.1</v>
      </c>
      <c r="T39" s="2">
        <v>1075</v>
      </c>
      <c r="U39" s="2">
        <v>1354.7</v>
      </c>
      <c r="V39" s="2">
        <v>1653.9</v>
      </c>
      <c r="W39" s="2">
        <v>1556.1</v>
      </c>
      <c r="Z39" s="13"/>
      <c r="AA39" s="13">
        <v>525.29</v>
      </c>
      <c r="AB39" s="13">
        <v>694.35</v>
      </c>
      <c r="AC39" s="13">
        <v>874.07</v>
      </c>
      <c r="AD39" s="13">
        <v>1160.96</v>
      </c>
      <c r="AE39" s="13">
        <v>1314.03</v>
      </c>
      <c r="AF39" s="13">
        <v>1509.45</v>
      </c>
      <c r="AG39" s="13">
        <v>1729.25</v>
      </c>
      <c r="AH39" s="13">
        <v>1773.25</v>
      </c>
    </row>
    <row r="40" spans="2:34" ht="21">
      <c r="B40" s="14">
        <v>250</v>
      </c>
      <c r="C40" s="53"/>
      <c r="D40" s="52">
        <f t="shared" si="10"/>
        <v>624.91500000000008</v>
      </c>
      <c r="E40" s="52">
        <f t="shared" si="11"/>
        <v>786.66300000000001</v>
      </c>
      <c r="F40" s="52">
        <f t="shared" si="12"/>
        <v>1044.864</v>
      </c>
      <c r="G40" s="52">
        <f t="shared" si="13"/>
        <v>1182.627</v>
      </c>
      <c r="H40" s="52"/>
      <c r="I40" s="52"/>
      <c r="J40" s="52">
        <f t="shared" si="16"/>
        <v>1595.925</v>
      </c>
      <c r="K40" s="52">
        <f t="shared" si="17"/>
        <v>1947.7170000000001</v>
      </c>
      <c r="N40" s="2">
        <v>219</v>
      </c>
      <c r="O40" s="2">
        <v>0</v>
      </c>
      <c r="P40" s="2">
        <v>541.5</v>
      </c>
      <c r="Q40" s="2">
        <v>715.8</v>
      </c>
      <c r="R40" s="2">
        <v>901.1</v>
      </c>
      <c r="S40" s="2">
        <v>1196.9000000000001</v>
      </c>
      <c r="T40" s="2">
        <v>1354.7</v>
      </c>
      <c r="U40" s="2">
        <v>1556.1</v>
      </c>
      <c r="V40" s="2">
        <v>1782.7</v>
      </c>
      <c r="W40" s="2">
        <v>1828.1</v>
      </c>
      <c r="Z40" s="13"/>
      <c r="AA40" s="13">
        <v>694.35</v>
      </c>
      <c r="AB40" s="13">
        <v>874.07</v>
      </c>
      <c r="AC40" s="13">
        <v>1160.96</v>
      </c>
      <c r="AD40" s="13">
        <v>1314.03</v>
      </c>
      <c r="AE40" s="13">
        <v>1509.45</v>
      </c>
      <c r="AF40" s="13">
        <v>1314.03</v>
      </c>
      <c r="AG40" s="13">
        <v>1773.25</v>
      </c>
      <c r="AH40" s="13">
        <v>2164.13</v>
      </c>
    </row>
    <row r="41" spans="2:34" ht="21">
      <c r="B41" s="14">
        <v>273</v>
      </c>
      <c r="C41" s="53"/>
      <c r="D41" s="52"/>
      <c r="E41" s="52">
        <f t="shared" si="11"/>
        <v>938.47500000000002</v>
      </c>
      <c r="F41" s="52"/>
      <c r="G41" s="52"/>
      <c r="H41" s="52">
        <f t="shared" si="14"/>
        <v>1556.325</v>
      </c>
      <c r="I41" s="52">
        <f t="shared" si="15"/>
        <v>1595.925</v>
      </c>
      <c r="J41" s="52">
        <f t="shared" si="16"/>
        <v>1947.7170000000001</v>
      </c>
      <c r="K41" s="52">
        <f t="shared" si="17"/>
        <v>2127.2310000000002</v>
      </c>
      <c r="N41" s="2">
        <v>250</v>
      </c>
      <c r="O41" s="2">
        <v>0</v>
      </c>
      <c r="P41" s="2">
        <v>715.8</v>
      </c>
      <c r="Q41" s="2">
        <v>901.1</v>
      </c>
      <c r="R41" s="2">
        <v>1196.9000000000001</v>
      </c>
      <c r="S41" s="2">
        <v>1354.7</v>
      </c>
      <c r="T41" s="2">
        <v>1556.1</v>
      </c>
      <c r="U41" s="2">
        <v>1354.7</v>
      </c>
      <c r="V41" s="2">
        <v>1828.1</v>
      </c>
      <c r="W41" s="2">
        <v>2231.1</v>
      </c>
      <c r="Z41" s="13"/>
      <c r="AA41" s="13">
        <v>805.22</v>
      </c>
      <c r="AB41" s="13">
        <v>1042.75</v>
      </c>
      <c r="AC41" s="13">
        <v>1314.03</v>
      </c>
      <c r="AD41" s="13">
        <v>1509.45</v>
      </c>
      <c r="AE41" s="13">
        <v>1729.25</v>
      </c>
      <c r="AF41" s="13">
        <v>1773.25</v>
      </c>
      <c r="AG41" s="13">
        <v>2164.13</v>
      </c>
      <c r="AH41" s="13">
        <v>2363.59</v>
      </c>
    </row>
    <row r="42" spans="2:34" ht="21">
      <c r="B42" s="14">
        <v>324</v>
      </c>
      <c r="C42" s="53"/>
      <c r="D42" s="52"/>
      <c r="E42" s="52">
        <f t="shared" ref="E42" si="18">AB42*(1-$J$9)</f>
        <v>965.51099999999997</v>
      </c>
      <c r="F42" s="52"/>
      <c r="G42" s="52"/>
      <c r="H42" s="52">
        <f t="shared" ref="H42" si="19">AE42*(1-$J$9)</f>
        <v>1573.3530000000001</v>
      </c>
      <c r="I42" s="52">
        <f t="shared" ref="I42" si="20">AF42*(1-$J$9)</f>
        <v>1808.2079999999999</v>
      </c>
      <c r="J42" s="52">
        <f t="shared" ref="J42" si="21">AG42*(1-$J$9)</f>
        <v>2127.2310000000002</v>
      </c>
      <c r="K42" s="52">
        <f t="shared" ref="K42" si="22">AH42*(1-$J$9)</f>
        <v>2127.2310000000002</v>
      </c>
      <c r="N42" s="2">
        <v>273</v>
      </c>
      <c r="O42" s="2">
        <v>0</v>
      </c>
      <c r="P42" s="2">
        <v>830.1</v>
      </c>
      <c r="Q42" s="2">
        <v>1075</v>
      </c>
      <c r="R42" s="2">
        <v>1354.7</v>
      </c>
      <c r="S42" s="2">
        <v>1556.1</v>
      </c>
      <c r="T42" s="2">
        <v>1782.7</v>
      </c>
      <c r="U42" s="2">
        <v>1828.1</v>
      </c>
      <c r="V42" s="2">
        <v>2231.1</v>
      </c>
      <c r="W42" s="2">
        <v>2436.6999999999998</v>
      </c>
      <c r="Z42" s="13"/>
      <c r="AA42" s="13"/>
      <c r="AB42" s="13">
        <v>1072.79</v>
      </c>
      <c r="AC42" s="13">
        <v>1259.5</v>
      </c>
      <c r="AD42" s="13">
        <v>1547.69</v>
      </c>
      <c r="AE42" s="13">
        <v>1748.17</v>
      </c>
      <c r="AF42" s="13">
        <v>2009.12</v>
      </c>
      <c r="AG42" s="13">
        <v>2363.59</v>
      </c>
      <c r="AH42" s="13">
        <v>2363.59</v>
      </c>
    </row>
    <row r="43" spans="2:34" ht="21">
      <c r="B43" s="14">
        <v>356</v>
      </c>
      <c r="C43" s="53"/>
      <c r="D43" s="52"/>
      <c r="E43" s="52"/>
      <c r="F43" s="52">
        <f t="shared" ref="F43:F47" si="23">AC43*(1-$J$9)</f>
        <v>1249.8390000000002</v>
      </c>
      <c r="G43" s="52">
        <f t="shared" ref="G43:G47" si="24">AD43*(1-$J$9)</f>
        <v>1573.3530000000001</v>
      </c>
      <c r="H43" s="52">
        <f t="shared" ref="H43:H47" si="25">AE43*(1-$J$9)</f>
        <v>1808.2079999999999</v>
      </c>
      <c r="I43" s="52">
        <f t="shared" ref="I43:I47" si="26">AF43*(1-$J$9)</f>
        <v>2127.2310000000002</v>
      </c>
      <c r="J43" s="52">
        <f t="shared" ref="J43:J47" si="27">AG43*(1-$J$9)</f>
        <v>2499.7139999999999</v>
      </c>
      <c r="K43" s="52">
        <f t="shared" ref="K43:K47" si="28">AH43*(1-$J$9)</f>
        <v>2587.9770000000003</v>
      </c>
      <c r="N43" s="2">
        <v>324</v>
      </c>
      <c r="O43" s="2">
        <v>0</v>
      </c>
      <c r="P43" s="2">
        <v>0</v>
      </c>
      <c r="Q43" s="2">
        <v>1106</v>
      </c>
      <c r="R43" s="2">
        <v>1298.5</v>
      </c>
      <c r="S43" s="2">
        <v>1595.6</v>
      </c>
      <c r="T43" s="2">
        <v>1802.2</v>
      </c>
      <c r="U43" s="2">
        <v>2071.3000000000002</v>
      </c>
      <c r="V43" s="2">
        <v>2436.6999999999998</v>
      </c>
      <c r="W43" s="2">
        <v>2436.6999999999998</v>
      </c>
      <c r="Z43" s="13"/>
      <c r="AA43" s="13"/>
      <c r="AB43" s="13"/>
      <c r="AC43" s="13">
        <v>1388.71</v>
      </c>
      <c r="AD43" s="13">
        <v>1748.17</v>
      </c>
      <c r="AE43" s="13">
        <v>2009.12</v>
      </c>
      <c r="AF43" s="13">
        <v>2363.59</v>
      </c>
      <c r="AG43" s="13">
        <v>2777.46</v>
      </c>
      <c r="AH43" s="13">
        <v>2875.53</v>
      </c>
    </row>
    <row r="44" spans="2:34" ht="21">
      <c r="B44" s="14">
        <v>406</v>
      </c>
      <c r="C44" s="53"/>
      <c r="D44" s="52"/>
      <c r="E44" s="52"/>
      <c r="F44" s="52">
        <f t="shared" si="23"/>
        <v>1573.3530000000001</v>
      </c>
      <c r="G44" s="52">
        <f t="shared" si="24"/>
        <v>1808.2079999999999</v>
      </c>
      <c r="H44" s="52">
        <f t="shared" si="25"/>
        <v>2127.2310000000002</v>
      </c>
      <c r="I44" s="52">
        <f t="shared" si="26"/>
        <v>2499.7139999999999</v>
      </c>
      <c r="J44" s="52">
        <f t="shared" si="27"/>
        <v>2365.2810000000004</v>
      </c>
      <c r="K44" s="52">
        <f t="shared" si="28"/>
        <v>3146.6970000000001</v>
      </c>
      <c r="N44" s="2">
        <v>356</v>
      </c>
      <c r="O44" s="2">
        <v>0</v>
      </c>
      <c r="P44" s="2">
        <v>0</v>
      </c>
      <c r="Q44" s="2">
        <v>0</v>
      </c>
      <c r="R44" s="2">
        <v>1431.7</v>
      </c>
      <c r="S44" s="2">
        <v>1802.2</v>
      </c>
      <c r="T44" s="2">
        <v>2071.3000000000002</v>
      </c>
      <c r="U44" s="2">
        <v>2436.6999999999998</v>
      </c>
      <c r="V44" s="2">
        <v>2863.4</v>
      </c>
      <c r="W44" s="2">
        <v>2964.5</v>
      </c>
      <c r="Z44" s="13"/>
      <c r="AA44" s="13"/>
      <c r="AB44" s="13"/>
      <c r="AC44" s="13">
        <v>1748.17</v>
      </c>
      <c r="AD44" s="13">
        <v>2009.12</v>
      </c>
      <c r="AE44" s="13">
        <v>2363.59</v>
      </c>
      <c r="AF44" s="13">
        <v>2777.46</v>
      </c>
      <c r="AG44" s="13">
        <v>2628.09</v>
      </c>
      <c r="AH44" s="13">
        <v>3496.33</v>
      </c>
    </row>
    <row r="45" spans="2:34" ht="21">
      <c r="B45" s="14">
        <v>426</v>
      </c>
      <c r="C45" s="53"/>
      <c r="D45" s="52"/>
      <c r="E45" s="52"/>
      <c r="F45" s="52">
        <f t="shared" si="23"/>
        <v>1452.87</v>
      </c>
      <c r="G45" s="52">
        <f t="shared" si="24"/>
        <v>1573.3530000000001</v>
      </c>
      <c r="H45" s="52">
        <f t="shared" si="25"/>
        <v>1909.9979999999998</v>
      </c>
      <c r="I45" s="52">
        <f t="shared" si="26"/>
        <v>2365.2810000000004</v>
      </c>
      <c r="J45" s="52">
        <f t="shared" si="27"/>
        <v>2727.3420000000001</v>
      </c>
      <c r="K45" s="52">
        <f t="shared" si="28"/>
        <v>3112.6770000000001</v>
      </c>
      <c r="N45" s="2">
        <v>406</v>
      </c>
      <c r="O45" s="2">
        <v>0</v>
      </c>
      <c r="P45" s="2">
        <v>0</v>
      </c>
      <c r="Q45" s="2">
        <v>0</v>
      </c>
      <c r="R45" s="2">
        <v>1802.2</v>
      </c>
      <c r="S45" s="2">
        <v>2071.3000000000002</v>
      </c>
      <c r="T45" s="2">
        <v>2436.6999999999998</v>
      </c>
      <c r="U45" s="2">
        <v>2863.4</v>
      </c>
      <c r="V45" s="2">
        <v>2709.4</v>
      </c>
      <c r="W45" s="2">
        <v>3604.5</v>
      </c>
      <c r="Z45" s="13"/>
      <c r="AA45" s="13"/>
      <c r="AB45" s="13"/>
      <c r="AC45" s="13">
        <v>1614.3</v>
      </c>
      <c r="AD45" s="13">
        <v>1748.17</v>
      </c>
      <c r="AE45" s="13">
        <v>2122.2199999999998</v>
      </c>
      <c r="AF45" s="13">
        <v>2628.09</v>
      </c>
      <c r="AG45" s="13">
        <v>3030.38</v>
      </c>
      <c r="AH45" s="13">
        <v>3458.53</v>
      </c>
    </row>
    <row r="46" spans="2:34" ht="21">
      <c r="B46" s="14">
        <v>457</v>
      </c>
      <c r="C46" s="53"/>
      <c r="D46" s="52"/>
      <c r="E46" s="52"/>
      <c r="F46" s="52">
        <f t="shared" si="23"/>
        <v>1572.7950000000001</v>
      </c>
      <c r="G46" s="52">
        <f t="shared" si="24"/>
        <v>1909.8990000000001</v>
      </c>
      <c r="H46" s="52">
        <f t="shared" si="25"/>
        <v>2089.5119999999997</v>
      </c>
      <c r="I46" s="52">
        <f t="shared" si="26"/>
        <v>2365.2810000000004</v>
      </c>
      <c r="J46" s="52">
        <f t="shared" si="27"/>
        <v>3111.5160000000001</v>
      </c>
      <c r="K46" s="52">
        <f t="shared" si="28"/>
        <v>3146.7240000000002</v>
      </c>
      <c r="N46" s="2">
        <v>426</v>
      </c>
      <c r="O46" s="2">
        <v>0</v>
      </c>
      <c r="P46" s="2">
        <v>0</v>
      </c>
      <c r="Q46" s="2">
        <v>0</v>
      </c>
      <c r="R46" s="2">
        <v>1664.2</v>
      </c>
      <c r="S46" s="2">
        <v>1802.2</v>
      </c>
      <c r="T46" s="2">
        <v>2187.9</v>
      </c>
      <c r="U46" s="2">
        <v>2709.4</v>
      </c>
      <c r="V46" s="2">
        <v>3124.1</v>
      </c>
      <c r="W46" s="2">
        <v>3565.5</v>
      </c>
      <c r="Z46" s="13"/>
      <c r="AA46" s="13"/>
      <c r="AB46" s="13"/>
      <c r="AC46" s="13">
        <v>1747.55</v>
      </c>
      <c r="AD46" s="13">
        <v>2122.11</v>
      </c>
      <c r="AE46" s="13">
        <v>2321.6799999999998</v>
      </c>
      <c r="AF46" s="13">
        <v>2628.09</v>
      </c>
      <c r="AG46" s="13">
        <v>3457.24</v>
      </c>
      <c r="AH46" s="13">
        <v>3496.36</v>
      </c>
    </row>
    <row r="47" spans="2:34" ht="21">
      <c r="B47" s="14">
        <v>530</v>
      </c>
      <c r="C47" s="53"/>
      <c r="D47" s="52"/>
      <c r="E47" s="52"/>
      <c r="F47" s="52">
        <f t="shared" si="23"/>
        <v>1909.9979999999998</v>
      </c>
      <c r="G47" s="52">
        <f t="shared" si="24"/>
        <v>2365.2810000000004</v>
      </c>
      <c r="H47" s="52">
        <f t="shared" si="25"/>
        <v>2726.19</v>
      </c>
      <c r="I47" s="52">
        <f t="shared" si="26"/>
        <v>2535.8130000000001</v>
      </c>
      <c r="J47" s="52">
        <f t="shared" si="27"/>
        <v>3146.6970000000001</v>
      </c>
      <c r="K47" s="52">
        <f t="shared" si="28"/>
        <v>3616.3979999999997</v>
      </c>
      <c r="N47" s="2">
        <v>457</v>
      </c>
      <c r="O47" s="2">
        <v>0</v>
      </c>
      <c r="P47" s="2">
        <v>0</v>
      </c>
      <c r="Q47" s="2">
        <v>0</v>
      </c>
      <c r="R47" s="2">
        <v>1801.6</v>
      </c>
      <c r="S47" s="2">
        <v>2187.6999999999998</v>
      </c>
      <c r="T47" s="2">
        <v>2393.5</v>
      </c>
      <c r="U47" s="2">
        <v>2709.4</v>
      </c>
      <c r="V47" s="2">
        <v>3564.2</v>
      </c>
      <c r="W47" s="2">
        <v>3604.5</v>
      </c>
      <c r="Z47" s="13"/>
      <c r="AA47" s="13"/>
      <c r="AB47" s="13"/>
      <c r="AC47" s="13">
        <v>2122.2199999999998</v>
      </c>
      <c r="AD47" s="13">
        <v>2628.09</v>
      </c>
      <c r="AE47" s="13">
        <v>3029.1</v>
      </c>
      <c r="AF47" s="13">
        <v>2817.57</v>
      </c>
      <c r="AG47" s="13">
        <v>3496.33</v>
      </c>
      <c r="AH47" s="13">
        <v>4018.22</v>
      </c>
    </row>
    <row r="48" spans="2:34" ht="21">
      <c r="B48" s="14">
        <v>630</v>
      </c>
      <c r="C48" s="53"/>
      <c r="D48" s="52"/>
      <c r="E48" s="52"/>
      <c r="F48" s="52"/>
      <c r="G48" s="52">
        <f t="shared" ref="G48:G50" si="29">AD48*(1-$J$9)</f>
        <v>2537.5320000000002</v>
      </c>
      <c r="H48" s="52">
        <f t="shared" ref="H48:H50" si="30">AE48*(1-$J$9)</f>
        <v>2785.8690000000001</v>
      </c>
      <c r="I48" s="52">
        <f t="shared" ref="I48:I50" si="31">AF48*(1-$J$9)</f>
        <v>3146.6970000000001</v>
      </c>
      <c r="J48" s="52">
        <f t="shared" ref="J48:J50" si="32">AG48*(1-$J$9)</f>
        <v>4254.4620000000004</v>
      </c>
      <c r="K48" s="52">
        <f t="shared" ref="K48:K50" si="33">AH48*(1-$J$9)</f>
        <v>4254.4799999999996</v>
      </c>
      <c r="N48" s="2">
        <v>530</v>
      </c>
      <c r="O48" s="2">
        <v>0</v>
      </c>
      <c r="P48" s="2">
        <v>0</v>
      </c>
      <c r="Q48" s="2">
        <v>0</v>
      </c>
      <c r="R48" s="2">
        <v>2187.9</v>
      </c>
      <c r="S48" s="2">
        <v>2709.4</v>
      </c>
      <c r="T48" s="2">
        <v>3122.8</v>
      </c>
      <c r="U48" s="2">
        <v>2904.7</v>
      </c>
      <c r="V48" s="2">
        <v>3604.5</v>
      </c>
      <c r="W48" s="2">
        <v>4142.5</v>
      </c>
      <c r="Z48" s="13"/>
      <c r="AA48" s="13"/>
      <c r="AB48" s="13"/>
      <c r="AC48" s="13"/>
      <c r="AD48" s="13">
        <v>2819.48</v>
      </c>
      <c r="AE48" s="13">
        <v>3095.41</v>
      </c>
      <c r="AF48" s="13">
        <v>3496.33</v>
      </c>
      <c r="AG48" s="13">
        <v>4727.18</v>
      </c>
      <c r="AH48" s="13">
        <v>4727.2</v>
      </c>
    </row>
    <row r="49" spans="1:34" ht="21">
      <c r="B49" s="14">
        <v>720</v>
      </c>
      <c r="C49" s="53"/>
      <c r="D49" s="52"/>
      <c r="E49" s="52"/>
      <c r="F49" s="52"/>
      <c r="G49" s="52">
        <f t="shared" si="29"/>
        <v>2785.8690000000001</v>
      </c>
      <c r="H49" s="52">
        <f t="shared" si="30"/>
        <v>2833.893</v>
      </c>
      <c r="I49" s="52">
        <f t="shared" si="31"/>
        <v>3482.3340000000003</v>
      </c>
      <c r="J49" s="52">
        <f t="shared" si="32"/>
        <v>3933.3599999999997</v>
      </c>
      <c r="K49" s="52">
        <f t="shared" si="33"/>
        <v>3933.3599999999997</v>
      </c>
      <c r="N49" s="2">
        <v>630</v>
      </c>
      <c r="O49" s="2">
        <v>0</v>
      </c>
      <c r="P49" s="2">
        <v>0</v>
      </c>
      <c r="Q49" s="2">
        <v>0</v>
      </c>
      <c r="R49" s="2">
        <v>0</v>
      </c>
      <c r="S49" s="2">
        <v>2906.7</v>
      </c>
      <c r="T49" s="2">
        <v>3191.1</v>
      </c>
      <c r="U49" s="2">
        <v>3604.5</v>
      </c>
      <c r="V49" s="2">
        <v>4873.3999999999996</v>
      </c>
      <c r="W49" s="2">
        <v>4873.3999999999996</v>
      </c>
      <c r="Z49" s="13"/>
      <c r="AA49" s="13"/>
      <c r="AB49" s="13"/>
      <c r="AC49" s="13"/>
      <c r="AD49" s="13">
        <v>3095.41</v>
      </c>
      <c r="AE49" s="13">
        <v>3148.77</v>
      </c>
      <c r="AF49" s="13">
        <v>3869.26</v>
      </c>
      <c r="AG49" s="13">
        <v>4370.3999999999996</v>
      </c>
      <c r="AH49" s="13">
        <v>4370.3999999999996</v>
      </c>
    </row>
    <row r="50" spans="1:34" ht="21">
      <c r="B50" s="14">
        <v>820</v>
      </c>
      <c r="C50" s="53"/>
      <c r="D50" s="52"/>
      <c r="E50" s="52"/>
      <c r="F50" s="52"/>
      <c r="G50" s="52">
        <f t="shared" si="29"/>
        <v>3124.6289999999999</v>
      </c>
      <c r="H50" s="52">
        <f t="shared" si="30"/>
        <v>3482.3340000000003</v>
      </c>
      <c r="I50" s="52">
        <f t="shared" si="31"/>
        <v>4520.25</v>
      </c>
      <c r="J50" s="52">
        <f t="shared" si="32"/>
        <v>4520.5200000000004</v>
      </c>
      <c r="K50" s="52">
        <f t="shared" si="33"/>
        <v>5318.0550000000003</v>
      </c>
      <c r="N50" s="2">
        <v>720</v>
      </c>
      <c r="O50" s="2">
        <v>0</v>
      </c>
      <c r="P50" s="2">
        <v>0</v>
      </c>
      <c r="Q50" s="2">
        <v>0</v>
      </c>
      <c r="R50" s="2">
        <v>0</v>
      </c>
      <c r="S50" s="2">
        <v>3191.1</v>
      </c>
      <c r="T50" s="2">
        <v>3246.2</v>
      </c>
      <c r="U50" s="2">
        <v>3988.9</v>
      </c>
      <c r="V50" s="2">
        <v>4505.6000000000004</v>
      </c>
      <c r="W50" s="2">
        <v>4505.6000000000004</v>
      </c>
      <c r="Z50" s="13"/>
      <c r="AA50" s="13"/>
      <c r="AB50" s="13"/>
      <c r="AC50" s="13"/>
      <c r="AD50" s="13">
        <v>3471.81</v>
      </c>
      <c r="AE50" s="13">
        <v>3869.26</v>
      </c>
      <c r="AF50" s="13">
        <v>5022.5</v>
      </c>
      <c r="AG50" s="13">
        <v>5022.8</v>
      </c>
      <c r="AH50" s="13">
        <v>5908.95</v>
      </c>
    </row>
    <row r="51" spans="1:34" ht="21">
      <c r="B51" s="14">
        <v>920</v>
      </c>
      <c r="C51" s="53"/>
      <c r="D51" s="52"/>
      <c r="E51" s="52"/>
      <c r="F51" s="52"/>
      <c r="G51" s="52"/>
      <c r="H51" s="52"/>
      <c r="I51" s="52">
        <f t="shared" ref="I51:I52" si="34">AF51*(1-$J$9)</f>
        <v>4724.2349999999997</v>
      </c>
      <c r="J51" s="52">
        <f t="shared" ref="J51:J52" si="35">AG51*(1-$J$9)</f>
        <v>5428.3590000000004</v>
      </c>
      <c r="K51" s="52">
        <f t="shared" ref="K51:K52" si="36">AH51*(1-$J$9)</f>
        <v>6382.5030000000006</v>
      </c>
      <c r="Z51" s="13"/>
      <c r="AA51" s="13"/>
      <c r="AB51" s="13"/>
      <c r="AC51" s="13"/>
      <c r="AD51" s="13"/>
      <c r="AE51" s="13"/>
      <c r="AF51" s="13">
        <v>5249.15</v>
      </c>
      <c r="AG51" s="13">
        <v>6031.51</v>
      </c>
      <c r="AH51" s="13">
        <v>7091.67</v>
      </c>
    </row>
    <row r="52" spans="1:34" ht="21">
      <c r="A52" s="65"/>
      <c r="B52" s="14">
        <v>1020</v>
      </c>
      <c r="C52" s="53"/>
      <c r="D52" s="52"/>
      <c r="E52" s="52"/>
      <c r="F52" s="52"/>
      <c r="G52" s="52"/>
      <c r="H52" s="52"/>
      <c r="I52" s="52">
        <f t="shared" si="34"/>
        <v>5428.3590000000004</v>
      </c>
      <c r="J52" s="52">
        <f t="shared" si="35"/>
        <v>6389.7120000000004</v>
      </c>
      <c r="K52" s="52">
        <f t="shared" si="36"/>
        <v>7774.5509999999995</v>
      </c>
      <c r="Z52" s="13"/>
      <c r="AA52" s="13"/>
      <c r="AB52" s="13"/>
      <c r="AC52" s="13"/>
      <c r="AD52" s="13"/>
      <c r="AE52" s="13"/>
      <c r="AF52" s="13">
        <v>6031.51</v>
      </c>
      <c r="AG52" s="13">
        <v>7099.68</v>
      </c>
      <c r="AH52" s="13">
        <v>8638.39</v>
      </c>
    </row>
    <row r="53" spans="1:34">
      <c r="A53" s="65"/>
      <c r="B53" s="25"/>
      <c r="C53" s="41"/>
      <c r="D53" s="42"/>
      <c r="E53" s="42"/>
      <c r="F53" s="42"/>
      <c r="G53" s="42"/>
      <c r="H53" s="42"/>
      <c r="I53" s="42"/>
      <c r="J53" s="42"/>
      <c r="K53" s="42"/>
    </row>
    <row r="54" spans="1:34" ht="16.5" customHeight="1">
      <c r="A54" s="65"/>
    </row>
    <row r="55" spans="1:34" ht="15.75" customHeight="1">
      <c r="A55" s="65"/>
    </row>
  </sheetData>
  <sheetProtection algorithmName="SHA-512" hashValue="BZN0boEivVGlFWI4ZSp3C6WZFQqs125eZUDezvT3a0p5XeNf1Z6ac0Aw602qVg6FgWyIzX8RHxqyJj0oFk1faw==" saltValue="2EovLyJ+sHGMPKQ1GQrFcg==" spinCount="100000" sheet="1" objects="1" scenarios="1" insertColumns="0" insertRows="0" insertHyperlinks="0"/>
  <mergeCells count="14">
    <mergeCell ref="A52:A55"/>
    <mergeCell ref="E5:F5"/>
    <mergeCell ref="G5:I5"/>
    <mergeCell ref="B1:K1"/>
    <mergeCell ref="E3:F3"/>
    <mergeCell ref="E4:F4"/>
    <mergeCell ref="G4:I4"/>
    <mergeCell ref="E6:F6"/>
    <mergeCell ref="G6:I6"/>
    <mergeCell ref="E7:F7"/>
    <mergeCell ref="G7:I7"/>
    <mergeCell ref="B10:K10"/>
    <mergeCell ref="G3:J3"/>
    <mergeCell ref="B3:C6"/>
  </mergeCells>
  <pageMargins left="0.19685039370078741" right="0.19685039370078741" top="0.19685039370078741" bottom="0.19685039370078741" header="0" footer="0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2"/>
  <sheetViews>
    <sheetView view="pageBreakPreview" topLeftCell="A5" zoomScale="90" zoomScaleNormal="70" zoomScaleSheetLayoutView="90" workbookViewId="0">
      <selection activeCell="D16" sqref="D16"/>
    </sheetView>
  </sheetViews>
  <sheetFormatPr baseColWidth="10" defaultColWidth="9.1640625" defaultRowHeight="15"/>
  <cols>
    <col min="1" max="1" width="1.33203125" style="25" customWidth="1"/>
    <col min="2" max="2" width="22.83203125" style="2" customWidth="1"/>
    <col min="3" max="11" width="15" style="2" customWidth="1"/>
    <col min="12" max="12" width="9.1640625" style="2"/>
    <col min="13" max="13" width="10.33203125" style="2" hidden="1" customWidth="1"/>
    <col min="14" max="23" width="9.1640625" style="2" hidden="1" customWidth="1"/>
    <col min="24" max="25" width="9.1640625" style="2"/>
    <col min="26" max="28" width="0" style="11" hidden="1" customWidth="1"/>
    <col min="29" max="29" width="11.5" style="11" hidden="1" customWidth="1"/>
    <col min="30" max="34" width="0" style="11" hidden="1" customWidth="1"/>
    <col min="35" max="37" width="9.1640625" style="11"/>
    <col min="38" max="16384" width="9.1640625" style="2"/>
  </cols>
  <sheetData>
    <row r="1" spans="1:35" ht="27" customHeight="1">
      <c r="A1" s="28"/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9.75" customHeight="1">
      <c r="A2" s="28"/>
      <c r="B2" s="19"/>
      <c r="C2" s="19"/>
      <c r="D2" s="19"/>
      <c r="E2" s="20"/>
      <c r="F2" s="20"/>
      <c r="G2" s="20"/>
      <c r="H2" s="20"/>
      <c r="I2" s="20"/>
      <c r="J2" s="20"/>
      <c r="K2" s="20"/>
      <c r="L2" s="1"/>
      <c r="M2" s="1"/>
      <c r="N2" s="1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9">
      <c r="A3" s="28"/>
      <c r="B3" s="19"/>
      <c r="C3" s="19"/>
      <c r="D3" s="19"/>
      <c r="E3" s="66" t="s">
        <v>2</v>
      </c>
      <c r="F3" s="66"/>
      <c r="G3" s="69" t="s">
        <v>16</v>
      </c>
      <c r="H3" s="69"/>
      <c r="I3" s="69"/>
      <c r="J3" s="69"/>
      <c r="K3" s="21"/>
      <c r="L3" s="1"/>
      <c r="M3" s="1"/>
      <c r="N3" s="1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9">
      <c r="A4" s="28"/>
      <c r="B4" s="19"/>
      <c r="C4" s="19"/>
      <c r="D4" s="19"/>
      <c r="E4" s="66" t="s">
        <v>3</v>
      </c>
      <c r="F4" s="66"/>
      <c r="G4" s="67" t="s">
        <v>4</v>
      </c>
      <c r="H4" s="67"/>
      <c r="I4" s="67"/>
      <c r="J4" s="22"/>
      <c r="K4" s="23"/>
      <c r="L4" s="1"/>
      <c r="M4" s="1"/>
      <c r="N4" s="1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9">
      <c r="A5" s="28"/>
      <c r="B5" s="19"/>
      <c r="C5" s="19"/>
      <c r="D5" s="19"/>
      <c r="E5" s="66" t="s">
        <v>5</v>
      </c>
      <c r="F5" s="66"/>
      <c r="G5" s="67" t="s">
        <v>6</v>
      </c>
      <c r="H5" s="67"/>
      <c r="I5" s="67"/>
      <c r="J5" s="22"/>
      <c r="K5" s="21"/>
      <c r="L5" s="1"/>
      <c r="M5" s="1"/>
      <c r="N5" s="1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19">
      <c r="A6" s="28"/>
      <c r="B6" s="19"/>
      <c r="C6" s="19"/>
      <c r="D6" s="19"/>
      <c r="E6" s="66" t="s">
        <v>9</v>
      </c>
      <c r="F6" s="66"/>
      <c r="G6" s="67" t="s">
        <v>21</v>
      </c>
      <c r="H6" s="67"/>
      <c r="I6" s="67"/>
      <c r="J6" s="22"/>
      <c r="K6" s="21"/>
      <c r="L6" s="1"/>
      <c r="M6" s="1"/>
      <c r="N6" s="1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9">
      <c r="A7" s="28"/>
      <c r="B7" s="19"/>
      <c r="C7" s="19"/>
      <c r="D7" s="19"/>
      <c r="E7" s="66" t="s">
        <v>7</v>
      </c>
      <c r="F7" s="66"/>
      <c r="G7" s="69" t="s">
        <v>11</v>
      </c>
      <c r="H7" s="69"/>
      <c r="I7" s="69"/>
      <c r="J7" s="22"/>
      <c r="K7" s="21"/>
      <c r="L7" s="1"/>
      <c r="M7" s="1"/>
      <c r="N7" s="1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0.5" customHeight="1">
      <c r="A8" s="28"/>
      <c r="B8" s="19"/>
      <c r="C8" s="19"/>
      <c r="D8" s="19"/>
      <c r="E8" s="20"/>
      <c r="F8" s="20"/>
      <c r="G8" s="20"/>
      <c r="H8" s="20"/>
      <c r="I8" s="20"/>
      <c r="J8" s="20"/>
      <c r="K8" s="21"/>
      <c r="L8" s="1"/>
      <c r="M8" s="1"/>
      <c r="N8" s="1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6.5" customHeight="1">
      <c r="A9" s="12"/>
      <c r="B9" s="18" t="s">
        <v>8</v>
      </c>
      <c r="C9" s="18"/>
      <c r="D9" s="18"/>
      <c r="E9" s="18"/>
      <c r="F9" s="18"/>
      <c r="G9" s="18"/>
      <c r="H9" s="18"/>
      <c r="I9" s="18"/>
      <c r="J9" s="24">
        <v>0.15</v>
      </c>
      <c r="K9" s="19"/>
      <c r="L9" s="1"/>
      <c r="M9" s="3"/>
      <c r="N9" s="3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 customHeight="1">
      <c r="A10" s="26"/>
      <c r="B10" s="74" t="s">
        <v>0</v>
      </c>
      <c r="C10" s="76" t="s">
        <v>1</v>
      </c>
      <c r="D10" s="76"/>
      <c r="E10" s="76"/>
      <c r="F10" s="76"/>
      <c r="G10" s="76"/>
      <c r="H10" s="76"/>
      <c r="I10" s="76"/>
      <c r="J10" s="76"/>
      <c r="K10" s="76"/>
      <c r="L10" s="1"/>
      <c r="M10" s="72" t="s">
        <v>0</v>
      </c>
      <c r="N10" s="73" t="s">
        <v>1</v>
      </c>
      <c r="O10" s="73"/>
      <c r="P10" s="73"/>
      <c r="Q10" s="73"/>
      <c r="R10" s="73"/>
      <c r="S10" s="73"/>
      <c r="T10" s="73"/>
      <c r="U10" s="73"/>
      <c r="V10" s="73"/>
    </row>
    <row r="11" spans="1:35" ht="21">
      <c r="A11" s="26"/>
      <c r="B11" s="75"/>
      <c r="C11" s="43">
        <v>20</v>
      </c>
      <c r="D11" s="43">
        <v>30</v>
      </c>
      <c r="E11" s="43">
        <v>40</v>
      </c>
      <c r="F11" s="43">
        <v>50</v>
      </c>
      <c r="G11" s="43">
        <v>60</v>
      </c>
      <c r="H11" s="43">
        <v>70</v>
      </c>
      <c r="I11" s="43">
        <v>80</v>
      </c>
      <c r="J11" s="43">
        <v>90</v>
      </c>
      <c r="K11" s="43">
        <v>100</v>
      </c>
      <c r="L11" s="1"/>
      <c r="M11" s="72"/>
      <c r="N11" s="6">
        <v>20</v>
      </c>
      <c r="O11" s="6">
        <v>30</v>
      </c>
      <c r="P11" s="6">
        <v>40</v>
      </c>
      <c r="Q11" s="6">
        <v>50</v>
      </c>
      <c r="R11" s="6">
        <v>60</v>
      </c>
      <c r="S11" s="6">
        <v>70</v>
      </c>
      <c r="T11" s="6">
        <v>80</v>
      </c>
      <c r="U11" s="6">
        <v>90</v>
      </c>
      <c r="V11" s="6">
        <v>100</v>
      </c>
    </row>
    <row r="12" spans="1:35" ht="21">
      <c r="A12" s="26"/>
      <c r="B12" s="14">
        <v>18</v>
      </c>
      <c r="C12" s="52">
        <f>Z12*(1-$J$9)</f>
        <v>51.119</v>
      </c>
      <c r="D12" s="52">
        <f t="shared" ref="D12:K27" si="0">AA12*(1-$J$9)</f>
        <v>82.858000000000004</v>
      </c>
      <c r="E12" s="52">
        <f t="shared" si="0"/>
        <v>133.4075</v>
      </c>
      <c r="F12" s="52">
        <f t="shared" si="0"/>
        <v>180.56550000000001</v>
      </c>
      <c r="G12" s="52">
        <f t="shared" si="0"/>
        <v>243.38899999999998</v>
      </c>
      <c r="H12" s="52">
        <f t="shared" si="0"/>
        <v>305.3965</v>
      </c>
      <c r="I12" s="52">
        <f t="shared" si="0"/>
        <v>379.43149999999997</v>
      </c>
      <c r="J12" s="52">
        <f t="shared" si="0"/>
        <v>483.98149999999998</v>
      </c>
      <c r="K12" s="52">
        <f t="shared" si="0"/>
        <v>587.53700000000003</v>
      </c>
      <c r="L12" s="1"/>
      <c r="M12" s="5">
        <v>18</v>
      </c>
      <c r="N12" s="7">
        <v>61.969600000000007</v>
      </c>
      <c r="O12" s="7">
        <v>100.50040000000001</v>
      </c>
      <c r="P12" s="7">
        <v>161.76160000000002</v>
      </c>
      <c r="Q12" s="7">
        <v>219.04960000000003</v>
      </c>
      <c r="R12" s="7">
        <v>295.16025000000002</v>
      </c>
      <c r="S12" s="7">
        <v>370.4085</v>
      </c>
      <c r="T12" s="7">
        <v>460.23862500000001</v>
      </c>
      <c r="U12" s="7">
        <v>587.02875000000006</v>
      </c>
      <c r="V12" s="7">
        <v>712.57725000000016</v>
      </c>
      <c r="Z12" s="15">
        <v>60.14</v>
      </c>
      <c r="AA12" s="15">
        <v>97.48</v>
      </c>
      <c r="AB12" s="15">
        <v>156.94999999999999</v>
      </c>
      <c r="AC12" s="15">
        <v>212.43</v>
      </c>
      <c r="AD12" s="15">
        <v>286.33999999999997</v>
      </c>
      <c r="AE12" s="15">
        <v>359.29</v>
      </c>
      <c r="AF12" s="15">
        <v>446.39</v>
      </c>
      <c r="AG12" s="15">
        <v>569.39</v>
      </c>
      <c r="AH12" s="15">
        <v>691.22</v>
      </c>
    </row>
    <row r="13" spans="1:35" ht="21">
      <c r="A13" s="26"/>
      <c r="B13" s="14">
        <v>21</v>
      </c>
      <c r="C13" s="52">
        <f t="shared" ref="C13:C30" si="1">Z13*(1-$J$9)</f>
        <v>54.994999999999997</v>
      </c>
      <c r="D13" s="52">
        <f t="shared" si="0"/>
        <v>88.552999999999997</v>
      </c>
      <c r="E13" s="52">
        <f t="shared" si="0"/>
        <v>147.42400000000001</v>
      </c>
      <c r="F13" s="52">
        <f t="shared" si="0"/>
        <v>188.81049999999999</v>
      </c>
      <c r="G13" s="52">
        <f t="shared" si="0"/>
        <v>253.78449999999998</v>
      </c>
      <c r="H13" s="52">
        <f t="shared" si="0"/>
        <v>306.05099999999999</v>
      </c>
      <c r="I13" s="52">
        <f t="shared" si="0"/>
        <v>380.17949999999996</v>
      </c>
      <c r="J13" s="52">
        <f t="shared" si="0"/>
        <v>492.22649999999999</v>
      </c>
      <c r="K13" s="52">
        <f t="shared" si="0"/>
        <v>588.19999999999993</v>
      </c>
      <c r="L13" s="1"/>
      <c r="M13" s="4">
        <v>21</v>
      </c>
      <c r="N13" s="7">
        <v>66.682000000000002</v>
      </c>
      <c r="O13" s="7">
        <v>107.36880000000001</v>
      </c>
      <c r="P13" s="7">
        <v>178.76319999999998</v>
      </c>
      <c r="Q13" s="7">
        <v>229.02879999999999</v>
      </c>
      <c r="R13" s="7">
        <v>307.77862500000003</v>
      </c>
      <c r="S13" s="7">
        <v>371.24587499999996</v>
      </c>
      <c r="T13" s="7">
        <v>461.07600000000008</v>
      </c>
      <c r="U13" s="7">
        <v>597.04837500000008</v>
      </c>
      <c r="V13" s="7">
        <v>713.414625</v>
      </c>
      <c r="Z13" s="15">
        <v>64.7</v>
      </c>
      <c r="AA13" s="15">
        <v>104.18</v>
      </c>
      <c r="AB13" s="15">
        <v>173.44</v>
      </c>
      <c r="AC13" s="15">
        <v>222.13</v>
      </c>
      <c r="AD13" s="15">
        <v>298.57</v>
      </c>
      <c r="AE13" s="15">
        <v>360.06</v>
      </c>
      <c r="AF13" s="15">
        <v>447.27</v>
      </c>
      <c r="AG13" s="15">
        <v>579.09</v>
      </c>
      <c r="AH13" s="15">
        <v>692</v>
      </c>
    </row>
    <row r="14" spans="1:35" ht="21">
      <c r="A14" s="26"/>
      <c r="B14" s="14">
        <v>25</v>
      </c>
      <c r="C14" s="52">
        <f t="shared" si="1"/>
        <v>58.454499999999996</v>
      </c>
      <c r="D14" s="52">
        <f t="shared" si="0"/>
        <v>94.154499999999999</v>
      </c>
      <c r="E14" s="52">
        <f t="shared" si="0"/>
        <v>153.44200000000001</v>
      </c>
      <c r="F14" s="52">
        <f t="shared" si="0"/>
        <v>189.79649999999998</v>
      </c>
      <c r="G14" s="52">
        <f t="shared" si="0"/>
        <v>272.8245</v>
      </c>
      <c r="H14" s="52">
        <f t="shared" si="0"/>
        <v>337.71350000000001</v>
      </c>
      <c r="I14" s="52">
        <f t="shared" si="0"/>
        <v>401.0385</v>
      </c>
      <c r="J14" s="52">
        <f t="shared" si="0"/>
        <v>540.87200000000007</v>
      </c>
      <c r="K14" s="52">
        <f t="shared" si="0"/>
        <v>589.10099999999989</v>
      </c>
      <c r="L14" s="1"/>
      <c r="M14" s="4">
        <v>25</v>
      </c>
      <c r="N14" s="7">
        <v>70.870800000000003</v>
      </c>
      <c r="O14" s="7">
        <v>114.23720000000002</v>
      </c>
      <c r="P14" s="7">
        <v>186.09360000000001</v>
      </c>
      <c r="Q14" s="7">
        <v>230.19919999999999</v>
      </c>
      <c r="R14" s="7">
        <v>330.936375</v>
      </c>
      <c r="S14" s="7">
        <v>409.62075000000004</v>
      </c>
      <c r="T14" s="7">
        <v>486.42825000000005</v>
      </c>
      <c r="U14" s="7">
        <v>656.04</v>
      </c>
      <c r="V14" s="7">
        <v>714.51187499999992</v>
      </c>
      <c r="Z14" s="15">
        <v>68.77</v>
      </c>
      <c r="AA14" s="15">
        <v>110.77</v>
      </c>
      <c r="AB14" s="15">
        <v>180.52</v>
      </c>
      <c r="AC14" s="15">
        <v>223.29</v>
      </c>
      <c r="AD14" s="15">
        <v>320.97000000000003</v>
      </c>
      <c r="AE14" s="15">
        <v>397.31</v>
      </c>
      <c r="AF14" s="15">
        <v>471.81</v>
      </c>
      <c r="AG14" s="15">
        <v>636.32000000000005</v>
      </c>
      <c r="AH14" s="15">
        <v>693.06</v>
      </c>
    </row>
    <row r="15" spans="1:35" ht="21">
      <c r="A15" s="26"/>
      <c r="B15" s="14">
        <v>28</v>
      </c>
      <c r="C15" s="52">
        <f t="shared" si="1"/>
        <v>64.642499999999998</v>
      </c>
      <c r="D15" s="52">
        <f t="shared" si="0"/>
        <v>96.874499999999998</v>
      </c>
      <c r="E15" s="52">
        <f t="shared" si="0"/>
        <v>161.2705</v>
      </c>
      <c r="F15" s="52">
        <f t="shared" si="0"/>
        <v>200.02199999999999</v>
      </c>
      <c r="G15" s="52">
        <f t="shared" si="0"/>
        <v>278.10300000000001</v>
      </c>
      <c r="H15" s="52">
        <f t="shared" si="0"/>
        <v>343.81650000000002</v>
      </c>
      <c r="I15" s="52">
        <f t="shared" si="0"/>
        <v>424.61750000000001</v>
      </c>
      <c r="J15" s="52">
        <f t="shared" si="0"/>
        <v>541.61149999999998</v>
      </c>
      <c r="K15" s="52">
        <f t="shared" si="0"/>
        <v>589.76400000000001</v>
      </c>
      <c r="L15" s="1"/>
      <c r="M15" s="4">
        <v>28</v>
      </c>
      <c r="N15" s="7">
        <v>78.385999999999996</v>
      </c>
      <c r="O15" s="7">
        <v>117.50200000000001</v>
      </c>
      <c r="P15" s="7">
        <v>195.61080000000004</v>
      </c>
      <c r="Q15" s="7">
        <v>242.64240000000004</v>
      </c>
      <c r="R15" s="7">
        <v>337.34662499999996</v>
      </c>
      <c r="S15" s="7">
        <v>417.01274999999998</v>
      </c>
      <c r="T15" s="7">
        <v>514.95675000000006</v>
      </c>
      <c r="U15" s="7">
        <v>656.87737500000003</v>
      </c>
      <c r="V15" s="7">
        <v>715.34924999999998</v>
      </c>
      <c r="Z15" s="15">
        <v>76.05</v>
      </c>
      <c r="AA15" s="15">
        <v>113.97</v>
      </c>
      <c r="AB15" s="15">
        <v>189.73</v>
      </c>
      <c r="AC15" s="15">
        <v>235.32</v>
      </c>
      <c r="AD15" s="15">
        <v>327.18</v>
      </c>
      <c r="AE15" s="15">
        <v>404.49</v>
      </c>
      <c r="AF15" s="15">
        <v>499.55</v>
      </c>
      <c r="AG15" s="15">
        <v>637.19000000000005</v>
      </c>
      <c r="AH15" s="15">
        <v>693.84</v>
      </c>
    </row>
    <row r="16" spans="1:35" ht="21">
      <c r="A16" s="26"/>
      <c r="B16" s="14">
        <v>32</v>
      </c>
      <c r="C16" s="52">
        <f t="shared" si="1"/>
        <v>77.171500000000009</v>
      </c>
      <c r="D16" s="52">
        <f t="shared" si="0"/>
        <v>112.047</v>
      </c>
      <c r="E16" s="52">
        <f t="shared" si="0"/>
        <v>168.3595</v>
      </c>
      <c r="F16" s="52">
        <f t="shared" si="0"/>
        <v>231.84599999999998</v>
      </c>
      <c r="G16" s="52">
        <f t="shared" si="0"/>
        <v>289.48449999999997</v>
      </c>
      <c r="H16" s="52">
        <v>423.89</v>
      </c>
      <c r="I16" s="52">
        <f t="shared" si="0"/>
        <v>451.82599999999996</v>
      </c>
      <c r="J16" s="52">
        <f t="shared" si="0"/>
        <v>542.52099999999996</v>
      </c>
      <c r="K16" s="52">
        <f t="shared" si="0"/>
        <v>590.75</v>
      </c>
      <c r="L16" s="1"/>
      <c r="M16" s="4">
        <v>32</v>
      </c>
      <c r="N16" s="7">
        <v>93.601200000000006</v>
      </c>
      <c r="O16" s="7">
        <v>135.8588</v>
      </c>
      <c r="P16" s="7">
        <v>204.20400000000001</v>
      </c>
      <c r="Q16" s="7">
        <v>281.24250000000001</v>
      </c>
      <c r="R16" s="7">
        <v>351.06224999999995</v>
      </c>
      <c r="S16" s="7">
        <v>437.16750000000002</v>
      </c>
      <c r="T16" s="7">
        <v>548.04750000000001</v>
      </c>
      <c r="U16" s="7">
        <v>658.00350000000003</v>
      </c>
      <c r="V16" s="7">
        <v>716.4753750000001</v>
      </c>
      <c r="Z16" s="15">
        <v>90.79</v>
      </c>
      <c r="AA16" s="15">
        <v>131.82</v>
      </c>
      <c r="AB16" s="15">
        <v>198.07</v>
      </c>
      <c r="AC16" s="15">
        <v>272.76</v>
      </c>
      <c r="AD16" s="15">
        <v>340.57</v>
      </c>
      <c r="AE16" s="15">
        <v>230.08</v>
      </c>
      <c r="AF16" s="15">
        <v>531.55999999999995</v>
      </c>
      <c r="AG16" s="15">
        <v>638.26</v>
      </c>
      <c r="AH16" s="15">
        <v>695</v>
      </c>
    </row>
    <row r="17" spans="1:34" ht="21">
      <c r="A17" s="26"/>
      <c r="B17" s="14">
        <v>35</v>
      </c>
      <c r="C17" s="52">
        <f t="shared" si="1"/>
        <v>81.463999999999999</v>
      </c>
      <c r="D17" s="52">
        <f t="shared" si="0"/>
        <v>127.551</v>
      </c>
      <c r="E17" s="52">
        <f t="shared" si="0"/>
        <v>170.42499999999998</v>
      </c>
      <c r="F17" s="52">
        <f t="shared" si="0"/>
        <v>267.3845</v>
      </c>
      <c r="G17" s="52">
        <f t="shared" si="0"/>
        <v>304.73349999999999</v>
      </c>
      <c r="H17" s="52">
        <f t="shared" si="0"/>
        <v>345.46550000000002</v>
      </c>
      <c r="I17" s="52">
        <f t="shared" si="0"/>
        <v>452.56549999999993</v>
      </c>
      <c r="J17" s="52">
        <f t="shared" si="0"/>
        <v>586.79750000000001</v>
      </c>
      <c r="K17" s="52">
        <f t="shared" si="0"/>
        <v>610.37649999999996</v>
      </c>
      <c r="L17" s="1"/>
      <c r="M17" s="4">
        <v>35</v>
      </c>
      <c r="N17" s="7">
        <v>98.806399999999996</v>
      </c>
      <c r="O17" s="7">
        <v>154.70840000000001</v>
      </c>
      <c r="P17" s="7">
        <v>206.7296</v>
      </c>
      <c r="Q17" s="7">
        <v>324.29512499999998</v>
      </c>
      <c r="R17" s="7">
        <v>369.57112499999999</v>
      </c>
      <c r="S17" s="7">
        <v>418.97624999999999</v>
      </c>
      <c r="T17" s="7">
        <v>548.88487500000008</v>
      </c>
      <c r="U17" s="7">
        <v>711.73987499999998</v>
      </c>
      <c r="V17" s="7">
        <v>740.29725000000008</v>
      </c>
      <c r="Z17" s="15">
        <v>95.84</v>
      </c>
      <c r="AA17" s="15">
        <v>150.06</v>
      </c>
      <c r="AB17" s="15">
        <v>200.5</v>
      </c>
      <c r="AC17" s="15">
        <v>314.57</v>
      </c>
      <c r="AD17" s="15">
        <v>358.51</v>
      </c>
      <c r="AE17" s="15">
        <v>406.43</v>
      </c>
      <c r="AF17" s="15">
        <v>532.42999999999995</v>
      </c>
      <c r="AG17" s="15">
        <v>690.35</v>
      </c>
      <c r="AH17" s="15">
        <v>718.09</v>
      </c>
    </row>
    <row r="18" spans="1:34" ht="21">
      <c r="A18" s="26"/>
      <c r="B18" s="14">
        <v>38</v>
      </c>
      <c r="C18" s="52">
        <f t="shared" si="1"/>
        <v>84.183999999999997</v>
      </c>
      <c r="D18" s="52">
        <f t="shared" si="0"/>
        <v>133.4075</v>
      </c>
      <c r="E18" s="52">
        <f t="shared" si="0"/>
        <v>173.8845</v>
      </c>
      <c r="F18" s="52">
        <f t="shared" si="0"/>
        <v>243.38899999999998</v>
      </c>
      <c r="G18" s="52">
        <f t="shared" si="0"/>
        <v>305.3965</v>
      </c>
      <c r="H18" s="52">
        <f t="shared" si="0"/>
        <v>346.12849999999997</v>
      </c>
      <c r="I18" s="52">
        <f t="shared" si="0"/>
        <v>483.98149999999998</v>
      </c>
      <c r="J18" s="52">
        <f t="shared" si="0"/>
        <v>587.53700000000003</v>
      </c>
      <c r="K18" s="52">
        <f t="shared" si="0"/>
        <v>664.38549999999998</v>
      </c>
      <c r="L18" s="1"/>
      <c r="M18" s="4">
        <v>38</v>
      </c>
      <c r="N18" s="7">
        <v>102.0712</v>
      </c>
      <c r="O18" s="7">
        <v>161.76160000000002</v>
      </c>
      <c r="P18" s="7">
        <v>210.88760000000002</v>
      </c>
      <c r="Q18" s="7">
        <v>295.16025000000002</v>
      </c>
      <c r="R18" s="7">
        <v>370.4085</v>
      </c>
      <c r="S18" s="7">
        <v>419.813625</v>
      </c>
      <c r="T18" s="7">
        <v>587.02875000000006</v>
      </c>
      <c r="U18" s="7">
        <v>712.57725000000016</v>
      </c>
      <c r="V18" s="7">
        <v>805.78575000000001</v>
      </c>
      <c r="Z18" s="15">
        <v>99.04</v>
      </c>
      <c r="AA18" s="15">
        <v>156.94999999999999</v>
      </c>
      <c r="AB18" s="15">
        <v>204.57</v>
      </c>
      <c r="AC18" s="15">
        <v>286.33999999999997</v>
      </c>
      <c r="AD18" s="15">
        <v>359.29</v>
      </c>
      <c r="AE18" s="15">
        <v>407.21</v>
      </c>
      <c r="AF18" s="15">
        <v>569.39</v>
      </c>
      <c r="AG18" s="15">
        <v>691.22</v>
      </c>
      <c r="AH18" s="15">
        <v>781.63</v>
      </c>
    </row>
    <row r="19" spans="1:34" ht="21">
      <c r="A19" s="26"/>
      <c r="B19" s="14">
        <v>42</v>
      </c>
      <c r="C19" s="52">
        <f t="shared" si="1"/>
        <v>90.278499999999994</v>
      </c>
      <c r="D19" s="52">
        <f t="shared" si="0"/>
        <v>158.96700000000001</v>
      </c>
      <c r="E19" s="52">
        <f t="shared" si="0"/>
        <v>189.05699999999999</v>
      </c>
      <c r="F19" s="52">
        <f t="shared" si="0"/>
        <v>252.297</v>
      </c>
      <c r="G19" s="52">
        <f t="shared" si="0"/>
        <v>306.29750000000001</v>
      </c>
      <c r="H19" s="52">
        <f t="shared" si="0"/>
        <v>380.34099999999995</v>
      </c>
      <c r="I19" s="52">
        <f t="shared" si="0"/>
        <v>492.47299999999996</v>
      </c>
      <c r="J19" s="52">
        <f t="shared" si="0"/>
        <v>660.67099999999994</v>
      </c>
      <c r="K19" s="52">
        <f t="shared" si="0"/>
        <v>665.28650000000005</v>
      </c>
      <c r="L19" s="1"/>
      <c r="M19" s="4">
        <v>42</v>
      </c>
      <c r="N19" s="7">
        <v>109.4632</v>
      </c>
      <c r="O19" s="7">
        <v>178.51680000000002</v>
      </c>
      <c r="P19" s="7">
        <v>229.30600000000001</v>
      </c>
      <c r="Q19" s="7">
        <v>305.95949999999999</v>
      </c>
      <c r="R19" s="7">
        <v>371.53462499999995</v>
      </c>
      <c r="S19" s="7">
        <v>461.33587499999999</v>
      </c>
      <c r="T19" s="7">
        <v>597.3371249999999</v>
      </c>
      <c r="U19" s="7">
        <v>801.31012499999997</v>
      </c>
      <c r="V19" s="7">
        <v>806.91187500000001</v>
      </c>
      <c r="Z19" s="15">
        <v>106.21</v>
      </c>
      <c r="AA19" s="15">
        <v>187.02</v>
      </c>
      <c r="AB19" s="15">
        <v>222.42</v>
      </c>
      <c r="AC19" s="15">
        <v>296.82</v>
      </c>
      <c r="AD19" s="15">
        <v>360.35</v>
      </c>
      <c r="AE19" s="15">
        <v>447.46</v>
      </c>
      <c r="AF19" s="15">
        <v>579.38</v>
      </c>
      <c r="AG19" s="15">
        <v>777.26</v>
      </c>
      <c r="AH19" s="15">
        <v>782.69</v>
      </c>
    </row>
    <row r="20" spans="1:34" ht="21">
      <c r="A20" s="26"/>
      <c r="B20" s="14">
        <v>45</v>
      </c>
      <c r="C20" s="52">
        <f t="shared" si="1"/>
        <v>94.154499999999999</v>
      </c>
      <c r="D20" s="52">
        <f t="shared" si="0"/>
        <v>158.96700000000001</v>
      </c>
      <c r="E20" s="52">
        <f t="shared" si="0"/>
        <v>189.63499999999999</v>
      </c>
      <c r="F20" s="52">
        <f t="shared" si="0"/>
        <v>246.68700000000001</v>
      </c>
      <c r="G20" s="52">
        <f t="shared" si="0"/>
        <v>311.08300000000003</v>
      </c>
      <c r="H20" s="52">
        <f t="shared" si="0"/>
        <v>401.0385</v>
      </c>
      <c r="I20" s="52">
        <f t="shared" si="0"/>
        <v>504.50899999999996</v>
      </c>
      <c r="J20" s="52">
        <f t="shared" si="0"/>
        <v>661.33399999999995</v>
      </c>
      <c r="K20" s="52">
        <f t="shared" si="0"/>
        <v>732.56399999999996</v>
      </c>
      <c r="L20" s="1"/>
      <c r="M20" s="4">
        <v>45</v>
      </c>
      <c r="N20" s="7">
        <v>114.23720000000002</v>
      </c>
      <c r="O20" s="7">
        <v>192.80799999999999</v>
      </c>
      <c r="P20" s="7">
        <v>230.19919999999999</v>
      </c>
      <c r="Q20" s="7">
        <v>299.20274999999998</v>
      </c>
      <c r="R20" s="7">
        <v>377.30962499999998</v>
      </c>
      <c r="S20" s="7">
        <v>486.42825000000005</v>
      </c>
      <c r="T20" s="7">
        <v>611.94787500000007</v>
      </c>
      <c r="U20" s="7">
        <v>802.14750000000004</v>
      </c>
      <c r="V20" s="7">
        <v>888.54150000000016</v>
      </c>
      <c r="Z20" s="15">
        <v>110.77</v>
      </c>
      <c r="AA20" s="15">
        <v>187.02</v>
      </c>
      <c r="AB20" s="15">
        <v>223.1</v>
      </c>
      <c r="AC20" s="15">
        <v>290.22000000000003</v>
      </c>
      <c r="AD20" s="15">
        <v>365.98</v>
      </c>
      <c r="AE20" s="15">
        <v>471.81</v>
      </c>
      <c r="AF20" s="15">
        <v>593.54</v>
      </c>
      <c r="AG20" s="15">
        <v>778.04</v>
      </c>
      <c r="AH20" s="15">
        <v>861.84</v>
      </c>
    </row>
    <row r="21" spans="1:34" ht="21">
      <c r="A21" s="26"/>
      <c r="B21" s="14">
        <v>48</v>
      </c>
      <c r="C21" s="52">
        <f t="shared" si="1"/>
        <v>97.290999999999997</v>
      </c>
      <c r="D21" s="52">
        <f t="shared" si="0"/>
        <v>167.37349999999998</v>
      </c>
      <c r="E21" s="52">
        <f t="shared" si="0"/>
        <v>198.86600000000001</v>
      </c>
      <c r="F21" s="52">
        <f t="shared" si="0"/>
        <v>259.964</v>
      </c>
      <c r="G21" s="52">
        <f t="shared" si="0"/>
        <v>311.74599999999998</v>
      </c>
      <c r="H21" s="52">
        <f t="shared" si="0"/>
        <v>424.61750000000001</v>
      </c>
      <c r="I21" s="52">
        <f t="shared" si="0"/>
        <v>541.61149999999998</v>
      </c>
      <c r="J21" s="52">
        <f t="shared" si="0"/>
        <v>662.07349999999997</v>
      </c>
      <c r="K21" s="52">
        <f t="shared" si="0"/>
        <v>733.31200000000001</v>
      </c>
      <c r="L21" s="1"/>
      <c r="M21" s="4">
        <v>48</v>
      </c>
      <c r="N21" s="7">
        <v>118.02560000000001</v>
      </c>
      <c r="O21" s="7">
        <v>203.00280000000001</v>
      </c>
      <c r="P21" s="7">
        <v>241.22559999999996</v>
      </c>
      <c r="Q21" s="7">
        <v>315.31500000000005</v>
      </c>
      <c r="R21" s="7">
        <v>378.14700000000005</v>
      </c>
      <c r="S21" s="7">
        <v>514.95675000000006</v>
      </c>
      <c r="T21" s="7">
        <v>656.87737500000003</v>
      </c>
      <c r="U21" s="7">
        <v>802.98487499999987</v>
      </c>
      <c r="V21" s="7">
        <v>889.37887499999999</v>
      </c>
      <c r="Z21" s="15">
        <v>114.46</v>
      </c>
      <c r="AA21" s="15">
        <v>196.91</v>
      </c>
      <c r="AB21" s="15">
        <v>233.96</v>
      </c>
      <c r="AC21" s="15">
        <v>305.83999999999997</v>
      </c>
      <c r="AD21" s="15">
        <v>366.76</v>
      </c>
      <c r="AE21" s="15">
        <v>499.55</v>
      </c>
      <c r="AF21" s="15">
        <v>637.19000000000005</v>
      </c>
      <c r="AG21" s="15">
        <v>778.91</v>
      </c>
      <c r="AH21" s="15">
        <v>862.72</v>
      </c>
    </row>
    <row r="22" spans="1:34" ht="21">
      <c r="A22" s="26"/>
      <c r="B22" s="14">
        <v>50</v>
      </c>
      <c r="C22" s="52">
        <f t="shared" si="1"/>
        <v>109.0805</v>
      </c>
      <c r="D22" s="52">
        <f t="shared" si="0"/>
        <v>168.691</v>
      </c>
      <c r="E22" s="52">
        <f t="shared" si="0"/>
        <v>221.952</v>
      </c>
      <c r="F22" s="52">
        <f t="shared" si="0"/>
        <v>260.45699999999999</v>
      </c>
      <c r="G22" s="52">
        <f t="shared" si="0"/>
        <v>330.29299999999995</v>
      </c>
      <c r="H22" s="52">
        <f t="shared" si="0"/>
        <v>425.02549999999997</v>
      </c>
      <c r="I22" s="52">
        <f t="shared" si="0"/>
        <v>541.6964999999999</v>
      </c>
      <c r="J22" s="52">
        <f t="shared" si="0"/>
        <v>662.48149999999998</v>
      </c>
      <c r="K22" s="52">
        <f t="shared" si="0"/>
        <v>733.72</v>
      </c>
      <c r="L22" s="1"/>
      <c r="M22" s="4">
        <v>50</v>
      </c>
      <c r="N22" s="7">
        <v>132.3168</v>
      </c>
      <c r="O22" s="7">
        <v>204.35799999999998</v>
      </c>
      <c r="P22" s="7">
        <v>269.19200000000001</v>
      </c>
      <c r="Q22" s="7">
        <v>315.86362500000007</v>
      </c>
      <c r="R22" s="7">
        <v>400.582875</v>
      </c>
      <c r="S22" s="7">
        <v>515.53424999999993</v>
      </c>
      <c r="T22" s="7">
        <v>657.42600000000004</v>
      </c>
      <c r="U22" s="7">
        <v>803.5335</v>
      </c>
      <c r="V22" s="7">
        <v>889.92750000000012</v>
      </c>
      <c r="Z22" s="15">
        <v>128.33000000000001</v>
      </c>
      <c r="AA22" s="15">
        <v>198.46</v>
      </c>
      <c r="AB22" s="15">
        <v>261.12</v>
      </c>
      <c r="AC22" s="15">
        <v>306.42</v>
      </c>
      <c r="AD22" s="15">
        <v>388.58</v>
      </c>
      <c r="AE22" s="15">
        <v>500.03</v>
      </c>
      <c r="AF22" s="15">
        <v>637.29</v>
      </c>
      <c r="AG22" s="15">
        <v>779.39</v>
      </c>
      <c r="AH22" s="15">
        <v>863.2</v>
      </c>
    </row>
    <row r="23" spans="1:34" ht="21">
      <c r="A23" s="26"/>
      <c r="B23" s="14">
        <v>54</v>
      </c>
      <c r="C23" s="52">
        <f t="shared" si="1"/>
        <v>120.785</v>
      </c>
      <c r="D23" s="52">
        <f t="shared" si="0"/>
        <v>169.5155</v>
      </c>
      <c r="E23" s="52">
        <f t="shared" si="0"/>
        <v>235.0675</v>
      </c>
      <c r="F23" s="52">
        <f t="shared" si="0"/>
        <v>282.71850000000001</v>
      </c>
      <c r="G23" s="52">
        <f t="shared" si="0"/>
        <v>345.21899999999999</v>
      </c>
      <c r="H23" s="52">
        <f t="shared" si="0"/>
        <v>425.935</v>
      </c>
      <c r="I23" s="52">
        <f t="shared" si="0"/>
        <v>543.01400000000001</v>
      </c>
      <c r="J23" s="52">
        <f t="shared" si="0"/>
        <v>663.47599999999989</v>
      </c>
      <c r="K23" s="52">
        <f t="shared" si="0"/>
        <v>820.2924999999999</v>
      </c>
      <c r="L23" s="1"/>
      <c r="M23" s="4">
        <v>54</v>
      </c>
      <c r="N23" s="7">
        <v>146.48480000000001</v>
      </c>
      <c r="O23" s="7">
        <v>205.55919999999998</v>
      </c>
      <c r="P23" s="7">
        <v>285.14639999999997</v>
      </c>
      <c r="Q23" s="7">
        <v>342.86174999999997</v>
      </c>
      <c r="R23" s="7">
        <v>418.71637499999997</v>
      </c>
      <c r="S23" s="7">
        <v>516.63149999999996</v>
      </c>
      <c r="T23" s="7">
        <v>658.55212500000005</v>
      </c>
      <c r="U23" s="7">
        <v>804.65962500000012</v>
      </c>
      <c r="V23" s="7">
        <v>994.945875</v>
      </c>
      <c r="Z23" s="15">
        <v>142.1</v>
      </c>
      <c r="AA23" s="15">
        <v>199.43</v>
      </c>
      <c r="AB23" s="15">
        <v>276.55</v>
      </c>
      <c r="AC23" s="15">
        <v>332.61</v>
      </c>
      <c r="AD23" s="15">
        <v>406.14</v>
      </c>
      <c r="AE23" s="15">
        <v>501.1</v>
      </c>
      <c r="AF23" s="15">
        <v>638.84</v>
      </c>
      <c r="AG23" s="15">
        <v>780.56</v>
      </c>
      <c r="AH23" s="15">
        <v>965.05</v>
      </c>
    </row>
    <row r="24" spans="1:34" ht="21">
      <c r="A24" s="26"/>
      <c r="B24" s="14">
        <v>57</v>
      </c>
      <c r="C24" s="52">
        <f t="shared" si="1"/>
        <v>132.74449999999999</v>
      </c>
      <c r="D24" s="52">
        <f t="shared" si="0"/>
        <v>170.91800000000001</v>
      </c>
      <c r="E24" s="52">
        <f t="shared" si="0"/>
        <v>237.37099999999998</v>
      </c>
      <c r="F24" s="52">
        <f t="shared" si="0"/>
        <v>283.38149999999996</v>
      </c>
      <c r="G24" s="52">
        <f t="shared" si="0"/>
        <v>379.185</v>
      </c>
      <c r="H24" s="52">
        <f t="shared" si="0"/>
        <v>426.67450000000002</v>
      </c>
      <c r="I24" s="52">
        <f t="shared" si="0"/>
        <v>587.29049999999995</v>
      </c>
      <c r="J24" s="52">
        <f t="shared" si="0"/>
        <v>664.13049999999998</v>
      </c>
      <c r="K24" s="52">
        <f t="shared" si="0"/>
        <v>821.04049999999995</v>
      </c>
      <c r="L24" s="1"/>
      <c r="M24" s="4">
        <v>57</v>
      </c>
      <c r="N24" s="7">
        <v>160.96080000000003</v>
      </c>
      <c r="O24" s="7">
        <v>207.31480000000002</v>
      </c>
      <c r="P24" s="7">
        <v>287.94920000000002</v>
      </c>
      <c r="Q24" s="7">
        <v>343.69912500000004</v>
      </c>
      <c r="R24" s="7">
        <v>459.94987499999996</v>
      </c>
      <c r="S24" s="7">
        <v>517.46887500000003</v>
      </c>
      <c r="T24" s="7">
        <v>712.28850000000011</v>
      </c>
      <c r="U24" s="7">
        <v>805.49699999999996</v>
      </c>
      <c r="V24" s="7">
        <v>995.78325000000018</v>
      </c>
      <c r="Z24" s="15">
        <v>156.16999999999999</v>
      </c>
      <c r="AA24" s="15">
        <v>201.08</v>
      </c>
      <c r="AB24" s="15">
        <v>279.26</v>
      </c>
      <c r="AC24" s="15">
        <v>333.39</v>
      </c>
      <c r="AD24" s="15">
        <v>446.1</v>
      </c>
      <c r="AE24" s="15">
        <v>501.97</v>
      </c>
      <c r="AF24" s="15">
        <v>690.93</v>
      </c>
      <c r="AG24" s="15">
        <v>781.33</v>
      </c>
      <c r="AH24" s="15">
        <v>965.93</v>
      </c>
    </row>
    <row r="25" spans="1:34" ht="21">
      <c r="A25" s="26"/>
      <c r="B25" s="14">
        <v>60</v>
      </c>
      <c r="C25" s="52">
        <f t="shared" si="1"/>
        <v>142.06049999999999</v>
      </c>
      <c r="D25" s="52">
        <f t="shared" si="0"/>
        <v>188.56399999999999</v>
      </c>
      <c r="E25" s="52">
        <f t="shared" si="0"/>
        <v>244.87649999999996</v>
      </c>
      <c r="F25" s="52">
        <f t="shared" si="0"/>
        <v>284.036</v>
      </c>
      <c r="G25" s="52">
        <f t="shared" si="0"/>
        <v>379.93299999999999</v>
      </c>
      <c r="H25" s="52">
        <f t="shared" si="0"/>
        <v>453.72149999999993</v>
      </c>
      <c r="I25" s="52">
        <f t="shared" si="0"/>
        <v>587.95349999999996</v>
      </c>
      <c r="J25" s="52">
        <f t="shared" si="0"/>
        <v>664.79349999999999</v>
      </c>
      <c r="K25" s="52">
        <f t="shared" si="0"/>
        <v>821.18499999999995</v>
      </c>
      <c r="L25" s="1"/>
      <c r="M25" s="4">
        <v>60</v>
      </c>
      <c r="N25" s="7">
        <v>172.29520000000002</v>
      </c>
      <c r="O25" s="7">
        <v>228.72080000000005</v>
      </c>
      <c r="P25" s="7">
        <v>297.03520000000003</v>
      </c>
      <c r="Q25" s="7">
        <v>344.53649999999999</v>
      </c>
      <c r="R25" s="7">
        <v>460.78725000000009</v>
      </c>
      <c r="S25" s="7">
        <v>550.29975000000013</v>
      </c>
      <c r="T25" s="7">
        <v>713.12587499999995</v>
      </c>
      <c r="U25" s="7">
        <v>806.33437500000002</v>
      </c>
      <c r="V25" s="7">
        <v>996.62062500000002</v>
      </c>
      <c r="Z25" s="15">
        <v>167.13</v>
      </c>
      <c r="AA25" s="15">
        <v>221.84</v>
      </c>
      <c r="AB25" s="15">
        <v>288.08999999999997</v>
      </c>
      <c r="AC25" s="15">
        <v>334.16</v>
      </c>
      <c r="AD25" s="15">
        <v>446.98</v>
      </c>
      <c r="AE25" s="15">
        <v>533.79</v>
      </c>
      <c r="AF25" s="15">
        <v>691.71</v>
      </c>
      <c r="AG25" s="15">
        <v>782.11</v>
      </c>
      <c r="AH25" s="15">
        <v>966.1</v>
      </c>
    </row>
    <row r="26" spans="1:34" ht="21">
      <c r="A26" s="26"/>
      <c r="B26" s="14">
        <v>64</v>
      </c>
      <c r="C26" s="52">
        <f t="shared" si="1"/>
        <v>153.19549999999998</v>
      </c>
      <c r="D26" s="52">
        <f t="shared" si="0"/>
        <v>189.54999999999998</v>
      </c>
      <c r="E26" s="52">
        <f t="shared" si="0"/>
        <v>255.01699999999997</v>
      </c>
      <c r="F26" s="52">
        <f t="shared" si="0"/>
        <v>310.8365</v>
      </c>
      <c r="G26" s="52">
        <f t="shared" si="0"/>
        <v>380.834</v>
      </c>
      <c r="H26" s="52">
        <f t="shared" si="0"/>
        <v>485.38399999999996</v>
      </c>
      <c r="I26" s="52">
        <f t="shared" si="0"/>
        <v>661.16399999999999</v>
      </c>
      <c r="J26" s="52">
        <f t="shared" si="0"/>
        <v>732.40249999999992</v>
      </c>
      <c r="K26" s="52">
        <f t="shared" si="0"/>
        <v>822.60449999999992</v>
      </c>
      <c r="L26" s="1"/>
      <c r="M26" s="4">
        <v>64</v>
      </c>
      <c r="N26" s="7">
        <v>185.78559999999999</v>
      </c>
      <c r="O26" s="7">
        <v>229.92200000000003</v>
      </c>
      <c r="P26" s="7">
        <v>309.29360000000003</v>
      </c>
      <c r="Q26" s="7">
        <v>377.02087499999999</v>
      </c>
      <c r="R26" s="7">
        <v>461.91337500000003</v>
      </c>
      <c r="S26" s="7">
        <v>588.70350000000008</v>
      </c>
      <c r="T26" s="7">
        <v>801.85874999999999</v>
      </c>
      <c r="U26" s="7">
        <v>888.25274999999988</v>
      </c>
      <c r="V26" s="7">
        <v>997.74675000000002</v>
      </c>
      <c r="Z26" s="15">
        <v>180.23</v>
      </c>
      <c r="AA26" s="15">
        <v>223</v>
      </c>
      <c r="AB26" s="15">
        <v>300.02</v>
      </c>
      <c r="AC26" s="15">
        <v>365.69</v>
      </c>
      <c r="AD26" s="15">
        <v>448.04</v>
      </c>
      <c r="AE26" s="15">
        <v>571.04</v>
      </c>
      <c r="AF26" s="15">
        <v>777.84</v>
      </c>
      <c r="AG26" s="15">
        <v>861.65</v>
      </c>
      <c r="AH26" s="15">
        <v>967.77</v>
      </c>
    </row>
    <row r="27" spans="1:34" ht="21">
      <c r="A27" s="26"/>
      <c r="B27" s="14">
        <v>70</v>
      </c>
      <c r="C27" s="52">
        <f t="shared" si="1"/>
        <v>168.52950000000001</v>
      </c>
      <c r="D27" s="52">
        <f t="shared" si="0"/>
        <v>221.952</v>
      </c>
      <c r="E27" s="52">
        <f t="shared" si="0"/>
        <v>275.13650000000001</v>
      </c>
      <c r="F27" s="52">
        <f t="shared" si="0"/>
        <v>344.30949999999996</v>
      </c>
      <c r="G27" s="52">
        <f t="shared" si="0"/>
        <v>382.23649999999998</v>
      </c>
      <c r="H27" s="52">
        <f t="shared" si="0"/>
        <v>494.36849999999998</v>
      </c>
      <c r="I27" s="52">
        <f t="shared" si="0"/>
        <v>662.48149999999998</v>
      </c>
      <c r="J27" s="52">
        <f t="shared" si="0"/>
        <v>733.72</v>
      </c>
      <c r="K27" s="52">
        <f t="shared" si="0"/>
        <v>824.00699999999995</v>
      </c>
      <c r="L27" s="1"/>
      <c r="M27" s="4">
        <v>70</v>
      </c>
      <c r="N27" s="7">
        <v>204.35799999999998</v>
      </c>
      <c r="O27" s="7">
        <v>269.19200000000001</v>
      </c>
      <c r="P27" s="7">
        <v>333.65640000000002</v>
      </c>
      <c r="Q27" s="7">
        <v>417.59025000000008</v>
      </c>
      <c r="R27" s="7">
        <v>463.58812499999999</v>
      </c>
      <c r="S27" s="7">
        <v>599.56049999999993</v>
      </c>
      <c r="T27" s="7">
        <v>803.5335</v>
      </c>
      <c r="U27" s="7">
        <v>889.92750000000012</v>
      </c>
      <c r="V27" s="7">
        <v>999.42149999999992</v>
      </c>
      <c r="Z27" s="15">
        <v>198.27</v>
      </c>
      <c r="AA27" s="15">
        <v>261.12</v>
      </c>
      <c r="AB27" s="15">
        <v>323.69</v>
      </c>
      <c r="AC27" s="15">
        <v>405.07</v>
      </c>
      <c r="AD27" s="15">
        <v>449.69</v>
      </c>
      <c r="AE27" s="15">
        <v>581.61</v>
      </c>
      <c r="AF27" s="15">
        <v>779.39</v>
      </c>
      <c r="AG27" s="15">
        <v>863.2</v>
      </c>
      <c r="AH27" s="15">
        <v>969.42</v>
      </c>
    </row>
    <row r="28" spans="1:34" ht="21">
      <c r="A28" s="26"/>
      <c r="B28" s="14">
        <v>76</v>
      </c>
      <c r="C28" s="52">
        <f t="shared" si="1"/>
        <v>170.67149999999998</v>
      </c>
      <c r="D28" s="52">
        <f t="shared" ref="D28:D30" si="2">AA28*(1-$J$9)</f>
        <v>217.9145</v>
      </c>
      <c r="E28" s="52">
        <f t="shared" ref="E28:E30" si="3">AB28*(1-$J$9)</f>
        <v>298.63049999999998</v>
      </c>
      <c r="F28" s="52">
        <f t="shared" ref="F28:F30" si="4">AC28*(1-$J$9)</f>
        <v>345.71199999999999</v>
      </c>
      <c r="G28" s="52">
        <f t="shared" ref="G28:G30" si="5">AD28*(1-$J$9)</f>
        <v>403.58850000000001</v>
      </c>
      <c r="H28" s="52">
        <f t="shared" ref="H28:H30" si="6">AE28*(1-$J$9)</f>
        <v>532.04899999999998</v>
      </c>
      <c r="I28" s="52">
        <f t="shared" ref="I28:I30" si="7">AF28*(1-$J$9)</f>
        <v>663.8839999999999</v>
      </c>
      <c r="J28" s="52">
        <f t="shared" ref="J28:J30" si="8">AG28*(1-$J$9)</f>
        <v>820.78549999999996</v>
      </c>
      <c r="K28" s="52">
        <f t="shared" ref="K28:K30" si="9">AH28*(1-$J$9)</f>
        <v>825.40949999999998</v>
      </c>
      <c r="L28" s="1"/>
      <c r="M28" s="4">
        <v>76</v>
      </c>
      <c r="N28" s="7">
        <v>207.00679999999994</v>
      </c>
      <c r="O28" s="7">
        <v>264.29480000000001</v>
      </c>
      <c r="P28" s="7">
        <v>362.20800000000003</v>
      </c>
      <c r="Q28" s="7">
        <v>419.26500000000004</v>
      </c>
      <c r="R28" s="7">
        <v>489.48900000000003</v>
      </c>
      <c r="S28" s="7">
        <v>645.32737499999996</v>
      </c>
      <c r="T28" s="7">
        <v>805.20825000000013</v>
      </c>
      <c r="U28" s="7">
        <v>995.52337499999999</v>
      </c>
      <c r="V28" s="7">
        <v>1001.0962500000001</v>
      </c>
      <c r="Z28" s="15">
        <v>200.79</v>
      </c>
      <c r="AA28" s="15">
        <v>256.37</v>
      </c>
      <c r="AB28" s="15">
        <v>351.33</v>
      </c>
      <c r="AC28" s="15">
        <v>406.72</v>
      </c>
      <c r="AD28" s="15">
        <v>474.81</v>
      </c>
      <c r="AE28" s="15">
        <v>625.94000000000005</v>
      </c>
      <c r="AF28" s="15">
        <v>781.04</v>
      </c>
      <c r="AG28" s="15">
        <v>965.63</v>
      </c>
      <c r="AH28" s="15">
        <v>971.07</v>
      </c>
    </row>
    <row r="29" spans="1:34" ht="21">
      <c r="A29" s="26"/>
      <c r="B29" s="14">
        <v>80</v>
      </c>
      <c r="C29" s="52">
        <f t="shared" si="1"/>
        <v>187.56949999999998</v>
      </c>
      <c r="D29" s="52">
        <f t="shared" si="2"/>
        <v>238.11899999999997</v>
      </c>
      <c r="E29" s="52">
        <f t="shared" si="3"/>
        <v>305.8895</v>
      </c>
      <c r="F29" s="52">
        <f t="shared" si="4"/>
        <v>346.62150000000003</v>
      </c>
      <c r="G29" s="52">
        <f t="shared" si="5"/>
        <v>404.49799999999999</v>
      </c>
      <c r="H29" s="52">
        <f t="shared" si="6"/>
        <v>587.95349999999996</v>
      </c>
      <c r="I29" s="52">
        <f t="shared" si="7"/>
        <v>664.79349999999999</v>
      </c>
      <c r="J29" s="52">
        <f t="shared" si="8"/>
        <v>821.69500000000005</v>
      </c>
      <c r="K29" s="52">
        <f t="shared" si="9"/>
        <v>978.43499999999995</v>
      </c>
      <c r="L29" s="1"/>
      <c r="M29" s="4">
        <v>80</v>
      </c>
      <c r="N29" s="7">
        <v>227.48880000000003</v>
      </c>
      <c r="O29" s="7">
        <v>288.8424</v>
      </c>
      <c r="P29" s="7">
        <v>370.98599999999999</v>
      </c>
      <c r="Q29" s="7">
        <v>420.39112500000005</v>
      </c>
      <c r="R29" s="7">
        <v>490.61512500000003</v>
      </c>
      <c r="S29" s="7">
        <v>713.12587499999995</v>
      </c>
      <c r="T29" s="7">
        <v>806.33437500000002</v>
      </c>
      <c r="U29" s="7">
        <v>996.62062500000002</v>
      </c>
      <c r="V29" s="7">
        <v>1186.7047499999999</v>
      </c>
      <c r="Z29" s="15">
        <v>220.67</v>
      </c>
      <c r="AA29" s="15">
        <v>280.14</v>
      </c>
      <c r="AB29" s="15">
        <v>359.87</v>
      </c>
      <c r="AC29" s="15">
        <v>407.79</v>
      </c>
      <c r="AD29" s="15">
        <v>475.88</v>
      </c>
      <c r="AE29" s="15">
        <v>691.71</v>
      </c>
      <c r="AF29" s="15">
        <v>782.11</v>
      </c>
      <c r="AG29" s="15">
        <v>966.7</v>
      </c>
      <c r="AH29" s="15">
        <v>1151.0999999999999</v>
      </c>
    </row>
    <row r="30" spans="1:34" ht="21">
      <c r="A30" s="26"/>
      <c r="B30" s="14">
        <v>89</v>
      </c>
      <c r="C30" s="52">
        <f t="shared" si="1"/>
        <v>211.072</v>
      </c>
      <c r="D30" s="52">
        <f t="shared" si="2"/>
        <v>230.03549999999998</v>
      </c>
      <c r="E30" s="52">
        <f t="shared" si="3"/>
        <v>316.2765</v>
      </c>
      <c r="F30" s="52">
        <f t="shared" si="4"/>
        <v>348.67849999999999</v>
      </c>
      <c r="G30" s="52">
        <f t="shared" si="5"/>
        <v>463.36899999999997</v>
      </c>
      <c r="H30" s="52">
        <f t="shared" si="6"/>
        <v>590.01049999999998</v>
      </c>
      <c r="I30" s="52">
        <f t="shared" si="7"/>
        <v>733.55849999999998</v>
      </c>
      <c r="J30" s="52">
        <f t="shared" si="8"/>
        <v>838.92449999999997</v>
      </c>
      <c r="K30" s="52">
        <f t="shared" si="9"/>
        <v>980.49199999999996</v>
      </c>
      <c r="L30" s="1"/>
      <c r="M30" s="4">
        <v>89</v>
      </c>
      <c r="N30" s="7">
        <v>255.97880000000001</v>
      </c>
      <c r="O30" s="7">
        <v>278.95560000000006</v>
      </c>
      <c r="P30" s="7">
        <v>383.61400000000003</v>
      </c>
      <c r="Q30" s="7">
        <v>422.90325000000007</v>
      </c>
      <c r="R30" s="7">
        <v>561.99412500000005</v>
      </c>
      <c r="S30" s="7">
        <v>715.63800000000003</v>
      </c>
      <c r="T30" s="7">
        <v>889.66762500000016</v>
      </c>
      <c r="U30" s="7">
        <v>1017.526125</v>
      </c>
      <c r="V30" s="7">
        <v>1189.2168750000001</v>
      </c>
      <c r="Z30" s="15">
        <v>248.32</v>
      </c>
      <c r="AA30" s="15">
        <v>270.63</v>
      </c>
      <c r="AB30" s="15">
        <v>372.09</v>
      </c>
      <c r="AC30" s="15">
        <v>410.21</v>
      </c>
      <c r="AD30" s="15">
        <v>545.14</v>
      </c>
      <c r="AE30" s="15">
        <v>694.13</v>
      </c>
      <c r="AF30" s="15">
        <v>863.01</v>
      </c>
      <c r="AG30" s="15">
        <v>986.97</v>
      </c>
      <c r="AH30" s="15">
        <v>1153.52</v>
      </c>
    </row>
    <row r="31" spans="1:34" ht="21">
      <c r="A31" s="26"/>
      <c r="B31" s="14">
        <v>102</v>
      </c>
      <c r="C31" s="54"/>
      <c r="D31" s="52">
        <f t="shared" ref="D31:D40" si="10">AA31*(1-$J$9)</f>
        <v>266.39850000000001</v>
      </c>
      <c r="E31" s="52">
        <f t="shared" ref="E31:E41" si="11">AB31*(1-$J$9)</f>
        <v>341.75099999999998</v>
      </c>
      <c r="F31" s="52">
        <f t="shared" ref="F31:F40" si="12">AC31*(1-$J$9)</f>
        <v>412.58150000000001</v>
      </c>
      <c r="G31" s="52">
        <f t="shared" ref="G31:G40" si="13">AD31*(1-$J$9)</f>
        <v>538.48349999999994</v>
      </c>
      <c r="H31" s="52">
        <f t="shared" ref="H31:H41" si="14">AE31*(1-$J$9)</f>
        <v>654.49149999999997</v>
      </c>
      <c r="I31" s="52">
        <f t="shared" ref="I31:I41" si="15">AF31*(1-$J$9)</f>
        <v>822.18799999999999</v>
      </c>
      <c r="J31" s="52">
        <f t="shared" ref="J31:J41" si="16">AG31*(1-$J$9)</f>
        <v>956.17349999999999</v>
      </c>
      <c r="K31" s="52">
        <f t="shared" ref="K31:K41" si="17">AH31*(1-$J$9)</f>
        <v>983.54349999999988</v>
      </c>
      <c r="L31" s="1"/>
      <c r="M31" s="4">
        <v>102</v>
      </c>
      <c r="N31" s="7"/>
      <c r="O31" s="7">
        <v>323.05349999999999</v>
      </c>
      <c r="P31" s="7">
        <v>414.53720000000004</v>
      </c>
      <c r="Q31" s="7">
        <v>500.37487499999997</v>
      </c>
      <c r="R31" s="7">
        <v>653.12362500000006</v>
      </c>
      <c r="S31" s="7">
        <v>793.77375000000006</v>
      </c>
      <c r="T31" s="7">
        <v>997.198125</v>
      </c>
      <c r="U31" s="7">
        <v>1159.6777500000001</v>
      </c>
      <c r="V31" s="7">
        <v>1192.8551250000003</v>
      </c>
      <c r="Z31" s="15">
        <v>0</v>
      </c>
      <c r="AA31" s="15">
        <v>313.41000000000003</v>
      </c>
      <c r="AB31" s="15">
        <v>402.06</v>
      </c>
      <c r="AC31" s="15">
        <v>485.39</v>
      </c>
      <c r="AD31" s="15">
        <v>633.51</v>
      </c>
      <c r="AE31" s="16">
        <v>769.99</v>
      </c>
      <c r="AF31" s="15">
        <v>967.28</v>
      </c>
      <c r="AG31" s="15">
        <v>1124.9100000000001</v>
      </c>
      <c r="AH31" s="15">
        <v>1157.1099999999999</v>
      </c>
    </row>
    <row r="32" spans="1:34" ht="21">
      <c r="A32" s="26"/>
      <c r="B32" s="14">
        <v>108</v>
      </c>
      <c r="C32" s="54"/>
      <c r="D32" s="52">
        <f t="shared" si="10"/>
        <v>310.34350000000001</v>
      </c>
      <c r="E32" s="52">
        <f t="shared" si="11"/>
        <v>371.68799999999999</v>
      </c>
      <c r="F32" s="52">
        <f t="shared" si="12"/>
        <v>436.73849999999993</v>
      </c>
      <c r="G32" s="52">
        <f t="shared" si="13"/>
        <v>583.49950000000001</v>
      </c>
      <c r="H32" s="52">
        <f t="shared" si="14"/>
        <v>722.42349999999999</v>
      </c>
      <c r="I32" s="52">
        <f t="shared" si="15"/>
        <v>823.59049999999991</v>
      </c>
      <c r="J32" s="52">
        <f t="shared" si="16"/>
        <v>957.57599999999991</v>
      </c>
      <c r="K32" s="52">
        <f t="shared" si="17"/>
        <v>1144.8139999999999</v>
      </c>
      <c r="L32" s="1"/>
      <c r="M32" s="4">
        <v>108</v>
      </c>
      <c r="N32" s="7"/>
      <c r="O32" s="7">
        <v>346.3768</v>
      </c>
      <c r="P32" s="7">
        <v>450.78880000000009</v>
      </c>
      <c r="Q32" s="7">
        <v>529.74075000000005</v>
      </c>
      <c r="R32" s="7">
        <v>707.69737500000008</v>
      </c>
      <c r="S32" s="7">
        <v>876.24074999999993</v>
      </c>
      <c r="T32" s="7">
        <v>998.87287500000002</v>
      </c>
      <c r="U32" s="7">
        <v>1161.3813749999999</v>
      </c>
      <c r="V32" s="7">
        <v>1388.4832500000002</v>
      </c>
      <c r="Z32" s="15">
        <v>0</v>
      </c>
      <c r="AA32" s="15">
        <v>365.11</v>
      </c>
      <c r="AB32" s="15">
        <v>437.28</v>
      </c>
      <c r="AC32" s="15">
        <v>513.80999999999995</v>
      </c>
      <c r="AD32" s="15">
        <v>686.47</v>
      </c>
      <c r="AE32" s="15">
        <v>849.91</v>
      </c>
      <c r="AF32" s="15">
        <v>968.93</v>
      </c>
      <c r="AG32" s="15">
        <v>1126.56</v>
      </c>
      <c r="AH32" s="15">
        <v>1346.84</v>
      </c>
    </row>
    <row r="33" spans="1:34" ht="21">
      <c r="A33" s="26"/>
      <c r="B33" s="14">
        <v>114</v>
      </c>
      <c r="C33" s="54"/>
      <c r="D33" s="52">
        <f t="shared" si="10"/>
        <v>310.75149999999996</v>
      </c>
      <c r="E33" s="52">
        <f t="shared" si="11"/>
        <v>373.16699999999997</v>
      </c>
      <c r="F33" s="52">
        <f t="shared" si="12"/>
        <v>460.40249999999997</v>
      </c>
      <c r="G33" s="52">
        <f t="shared" si="13"/>
        <v>555.95950000000005</v>
      </c>
      <c r="H33" s="52">
        <f t="shared" si="14"/>
        <v>785.66349999999989</v>
      </c>
      <c r="I33" s="52">
        <f t="shared" si="15"/>
        <v>824.90800000000002</v>
      </c>
      <c r="J33" s="52">
        <f t="shared" si="16"/>
        <v>958.97850000000005</v>
      </c>
      <c r="K33" s="52">
        <f t="shared" si="17"/>
        <v>1146.2165</v>
      </c>
      <c r="L33" s="1"/>
      <c r="M33" s="4">
        <v>114</v>
      </c>
      <c r="N33" s="7"/>
      <c r="O33" s="7">
        <v>376.93040000000008</v>
      </c>
      <c r="P33" s="7">
        <v>452.5752</v>
      </c>
      <c r="Q33" s="7">
        <v>558.38475000000005</v>
      </c>
      <c r="R33" s="7">
        <v>674.34675000000004</v>
      </c>
      <c r="S33" s="7">
        <v>952.875</v>
      </c>
      <c r="T33" s="7">
        <v>1000.547625</v>
      </c>
      <c r="U33" s="7">
        <v>1163.0561250000001</v>
      </c>
      <c r="V33" s="7">
        <v>1390.1579999999999</v>
      </c>
      <c r="Z33" s="15">
        <v>0</v>
      </c>
      <c r="AA33" s="15">
        <v>365.59</v>
      </c>
      <c r="AB33" s="15">
        <v>439.02</v>
      </c>
      <c r="AC33" s="15">
        <v>541.65</v>
      </c>
      <c r="AD33" s="15">
        <v>654.07000000000005</v>
      </c>
      <c r="AE33" s="15">
        <v>924.31</v>
      </c>
      <c r="AF33" s="15">
        <v>970.48</v>
      </c>
      <c r="AG33" s="15">
        <v>1128.21</v>
      </c>
      <c r="AH33" s="15">
        <v>1348.49</v>
      </c>
    </row>
    <row r="34" spans="1:34" ht="21">
      <c r="A34" s="26"/>
      <c r="B34" s="14">
        <v>120</v>
      </c>
      <c r="C34" s="54"/>
      <c r="D34" s="52">
        <f t="shared" si="10"/>
        <v>318.01049999999998</v>
      </c>
      <c r="E34" s="52">
        <f t="shared" si="11"/>
        <v>391.39099999999996</v>
      </c>
      <c r="F34" s="52">
        <f t="shared" si="12"/>
        <v>465.92749999999995</v>
      </c>
      <c r="G34" s="52">
        <f t="shared" si="13"/>
        <v>645.82999999999993</v>
      </c>
      <c r="H34" s="52">
        <f t="shared" si="14"/>
        <v>821.69500000000005</v>
      </c>
      <c r="I34" s="52">
        <f t="shared" si="15"/>
        <v>955.68049999999994</v>
      </c>
      <c r="J34" s="52">
        <f t="shared" si="16"/>
        <v>960.29599999999994</v>
      </c>
      <c r="K34" s="52">
        <f t="shared" si="17"/>
        <v>1387.3869999999999</v>
      </c>
      <c r="L34" s="1"/>
      <c r="M34" s="4">
        <v>120</v>
      </c>
      <c r="N34" s="7"/>
      <c r="O34" s="7">
        <v>385.70839999999998</v>
      </c>
      <c r="P34" s="7">
        <v>474.65880000000004</v>
      </c>
      <c r="Q34" s="7">
        <v>565.05487500000004</v>
      </c>
      <c r="R34" s="7">
        <v>783.349875</v>
      </c>
      <c r="S34" s="7">
        <v>996.62062500000002</v>
      </c>
      <c r="T34" s="7">
        <v>1159.1291250000002</v>
      </c>
      <c r="U34" s="7">
        <v>1164.730875</v>
      </c>
      <c r="V34" s="7">
        <v>1682.7483750000001</v>
      </c>
      <c r="Z34" s="15">
        <v>0</v>
      </c>
      <c r="AA34" s="15">
        <v>374.13</v>
      </c>
      <c r="AB34" s="15">
        <v>460.46</v>
      </c>
      <c r="AC34" s="17">
        <v>548.15</v>
      </c>
      <c r="AD34" s="15">
        <v>759.8</v>
      </c>
      <c r="AE34" s="15">
        <v>966.7</v>
      </c>
      <c r="AF34" s="15">
        <v>1124.33</v>
      </c>
      <c r="AG34" s="15">
        <v>1129.76</v>
      </c>
      <c r="AH34" s="15">
        <v>1632.22</v>
      </c>
    </row>
    <row r="35" spans="1:34" ht="21">
      <c r="A35" s="26"/>
      <c r="B35" s="14">
        <v>133</v>
      </c>
      <c r="C35" s="54"/>
      <c r="D35" s="52">
        <f t="shared" si="10"/>
        <v>344.47949999999997</v>
      </c>
      <c r="E35" s="52">
        <f t="shared" si="11"/>
        <v>434.673</v>
      </c>
      <c r="F35" s="52">
        <f t="shared" si="12"/>
        <v>478.78799999999995</v>
      </c>
      <c r="G35" s="52">
        <f t="shared" si="13"/>
        <v>561.56949999999995</v>
      </c>
      <c r="H35" s="52">
        <f t="shared" si="14"/>
        <v>824.74649999999997</v>
      </c>
      <c r="I35" s="52">
        <f t="shared" si="15"/>
        <v>958.73200000000008</v>
      </c>
      <c r="J35" s="52">
        <f t="shared" si="16"/>
        <v>1088.2549999999999</v>
      </c>
      <c r="K35" s="52">
        <f t="shared" si="17"/>
        <v>1220.5915</v>
      </c>
      <c r="L35" s="1"/>
      <c r="M35" s="4">
        <v>133</v>
      </c>
      <c r="N35" s="7"/>
      <c r="O35" s="7">
        <v>417.80200000000008</v>
      </c>
      <c r="P35" s="7">
        <v>527.20360000000005</v>
      </c>
      <c r="Q35" s="7">
        <v>580.73400000000004</v>
      </c>
      <c r="R35" s="7">
        <v>681.07462499999997</v>
      </c>
      <c r="S35" s="7">
        <v>1000.2588750000002</v>
      </c>
      <c r="T35" s="7">
        <v>1162.7673749999999</v>
      </c>
      <c r="U35" s="7">
        <v>1319.87625</v>
      </c>
      <c r="V35" s="7">
        <v>1480.3634999999999</v>
      </c>
      <c r="Z35" s="15">
        <v>0</v>
      </c>
      <c r="AA35" s="15">
        <v>405.27</v>
      </c>
      <c r="AB35" s="15">
        <v>511.38</v>
      </c>
      <c r="AC35" s="15">
        <v>563.28</v>
      </c>
      <c r="AD35" s="15">
        <v>660.67</v>
      </c>
      <c r="AE35" s="15">
        <v>970.29</v>
      </c>
      <c r="AF35" s="15">
        <v>1127.92</v>
      </c>
      <c r="AG35" s="15">
        <v>1280.3</v>
      </c>
      <c r="AH35" s="15">
        <v>1435.99</v>
      </c>
    </row>
    <row r="36" spans="1:34" ht="21">
      <c r="A36" s="26"/>
      <c r="B36" s="14">
        <v>140</v>
      </c>
      <c r="C36" s="54"/>
      <c r="D36" s="52">
        <f t="shared" si="10"/>
        <v>351.23700000000002</v>
      </c>
      <c r="E36" s="52">
        <f t="shared" si="11"/>
        <v>444.32049999999998</v>
      </c>
      <c r="F36" s="52">
        <f t="shared" si="12"/>
        <v>501.29599999999999</v>
      </c>
      <c r="G36" s="52">
        <f t="shared" si="13"/>
        <v>597.18450000000007</v>
      </c>
      <c r="H36" s="52">
        <f t="shared" si="14"/>
        <v>733.14199999999994</v>
      </c>
      <c r="I36" s="52">
        <f t="shared" si="15"/>
        <v>875.61900000000003</v>
      </c>
      <c r="J36" s="52">
        <f t="shared" si="16"/>
        <v>971.59249999999997</v>
      </c>
      <c r="K36" s="52">
        <f t="shared" si="17"/>
        <v>1222.1554999999998</v>
      </c>
      <c r="L36" s="1"/>
      <c r="M36" s="4">
        <v>140</v>
      </c>
      <c r="N36" s="7"/>
      <c r="O36" s="7">
        <v>425.964</v>
      </c>
      <c r="P36" s="7">
        <v>538.8768</v>
      </c>
      <c r="Q36" s="7">
        <v>607.96312499999999</v>
      </c>
      <c r="R36" s="7">
        <v>724.30050000000006</v>
      </c>
      <c r="S36" s="7">
        <v>889.20562500000005</v>
      </c>
      <c r="T36" s="7">
        <v>1061.9936250000001</v>
      </c>
      <c r="U36" s="7">
        <v>1178.3598749999999</v>
      </c>
      <c r="V36" s="7">
        <v>1482.3270000000002</v>
      </c>
      <c r="Z36" s="15">
        <v>0</v>
      </c>
      <c r="AA36" s="15">
        <v>413.22</v>
      </c>
      <c r="AB36" s="15">
        <v>522.73</v>
      </c>
      <c r="AC36" s="15">
        <v>589.76</v>
      </c>
      <c r="AD36" s="16">
        <v>702.57</v>
      </c>
      <c r="AE36" s="15">
        <v>862.52</v>
      </c>
      <c r="AF36" s="15">
        <v>1030.1400000000001</v>
      </c>
      <c r="AG36" s="15">
        <v>1143.05</v>
      </c>
      <c r="AH36" s="15">
        <v>1437.83</v>
      </c>
    </row>
    <row r="37" spans="1:34" ht="21">
      <c r="A37" s="26"/>
      <c r="B37" s="14">
        <v>159</v>
      </c>
      <c r="C37" s="54"/>
      <c r="D37" s="52">
        <f t="shared" si="10"/>
        <v>398.48</v>
      </c>
      <c r="E37" s="52">
        <f t="shared" si="11"/>
        <v>468.31600000000003</v>
      </c>
      <c r="F37" s="52">
        <f t="shared" si="12"/>
        <v>533.61299999999994</v>
      </c>
      <c r="G37" s="52">
        <f t="shared" si="13"/>
        <v>732.89549999999997</v>
      </c>
      <c r="H37" s="52">
        <f t="shared" si="14"/>
        <v>800.75099999999998</v>
      </c>
      <c r="I37" s="52">
        <f t="shared" si="15"/>
        <v>971.346</v>
      </c>
      <c r="J37" s="52">
        <f t="shared" si="16"/>
        <v>1221.9089999999999</v>
      </c>
      <c r="K37" s="52"/>
      <c r="L37" s="1"/>
      <c r="M37" s="4">
        <v>159</v>
      </c>
      <c r="N37" s="7"/>
      <c r="O37" s="7">
        <v>483.31359999999989</v>
      </c>
      <c r="P37" s="7">
        <v>568.01360000000011</v>
      </c>
      <c r="Q37" s="7">
        <v>647.17537500000003</v>
      </c>
      <c r="R37" s="7">
        <v>888.9457500000002</v>
      </c>
      <c r="S37" s="7">
        <v>971.18174999999997</v>
      </c>
      <c r="T37" s="7">
        <v>1178.0711250000002</v>
      </c>
      <c r="U37" s="7">
        <v>1482.0382500000001</v>
      </c>
      <c r="V37" s="7">
        <v>1515.8797500000003</v>
      </c>
      <c r="Z37" s="15">
        <v>0</v>
      </c>
      <c r="AA37" s="15">
        <v>468.8</v>
      </c>
      <c r="AB37" s="15">
        <v>550.96</v>
      </c>
      <c r="AC37" s="15">
        <v>627.78</v>
      </c>
      <c r="AD37" s="15">
        <v>862.23</v>
      </c>
      <c r="AE37" s="15">
        <v>942.06</v>
      </c>
      <c r="AF37" s="15">
        <v>1142.76</v>
      </c>
      <c r="AG37" s="15">
        <v>1437.54</v>
      </c>
      <c r="AH37" s="15">
        <v>1470.42</v>
      </c>
    </row>
    <row r="38" spans="1:34" ht="21">
      <c r="A38" s="26"/>
      <c r="B38" s="14">
        <v>168</v>
      </c>
      <c r="C38" s="54"/>
      <c r="D38" s="52">
        <f t="shared" si="10"/>
        <v>413.0745</v>
      </c>
      <c r="E38" s="52">
        <f t="shared" si="11"/>
        <v>503.10649999999998</v>
      </c>
      <c r="F38" s="52">
        <f t="shared" si="12"/>
        <v>565.029</v>
      </c>
      <c r="G38" s="52">
        <f t="shared" si="13"/>
        <v>689.28199999999993</v>
      </c>
      <c r="H38" s="52">
        <f t="shared" si="14"/>
        <v>877.42949999999996</v>
      </c>
      <c r="I38" s="52">
        <f t="shared" si="15"/>
        <v>1091.723</v>
      </c>
      <c r="J38" s="52">
        <f t="shared" si="16"/>
        <v>1224.0509999999999</v>
      </c>
      <c r="K38" s="52"/>
      <c r="L38" s="1"/>
      <c r="M38" s="4">
        <v>168</v>
      </c>
      <c r="N38" s="7"/>
      <c r="O38" s="7">
        <v>500.96199999999999</v>
      </c>
      <c r="P38" s="7">
        <v>610.18650000000002</v>
      </c>
      <c r="Q38" s="7">
        <v>685.26150000000007</v>
      </c>
      <c r="R38" s="7">
        <v>836.017875</v>
      </c>
      <c r="S38" s="7">
        <v>1064.2170000000001</v>
      </c>
      <c r="T38" s="7">
        <v>1324.0631250000001</v>
      </c>
      <c r="U38" s="7">
        <v>1484.5503750000003</v>
      </c>
      <c r="V38" s="7">
        <v>1518.391875</v>
      </c>
      <c r="Z38" s="15">
        <v>0</v>
      </c>
      <c r="AA38" s="15">
        <v>485.97</v>
      </c>
      <c r="AB38" s="15">
        <v>591.89</v>
      </c>
      <c r="AC38" s="15">
        <v>664.74</v>
      </c>
      <c r="AD38" s="15">
        <v>810.92</v>
      </c>
      <c r="AE38" s="15">
        <v>1032.27</v>
      </c>
      <c r="AF38" s="15">
        <v>1284.3800000000001</v>
      </c>
      <c r="AG38" s="15">
        <v>1440.06</v>
      </c>
      <c r="AH38" s="15">
        <v>1478.85</v>
      </c>
    </row>
    <row r="39" spans="1:34" ht="21">
      <c r="A39" s="26"/>
      <c r="B39" s="14">
        <v>219</v>
      </c>
      <c r="C39" s="54"/>
      <c r="D39" s="52">
        <f t="shared" si="10"/>
        <v>475.24349999999998</v>
      </c>
      <c r="E39" s="52">
        <f t="shared" si="11"/>
        <v>606.16899999999998</v>
      </c>
      <c r="F39" s="52">
        <f t="shared" si="12"/>
        <v>749.63199999999995</v>
      </c>
      <c r="G39" s="52">
        <f t="shared" si="13"/>
        <v>975.9615</v>
      </c>
      <c r="H39" s="52">
        <f t="shared" si="14"/>
        <v>1098.8119999999999</v>
      </c>
      <c r="I39" s="52">
        <f t="shared" si="15"/>
        <v>1254.4724999999999</v>
      </c>
      <c r="J39" s="52">
        <f t="shared" si="16"/>
        <v>1428.8585</v>
      </c>
      <c r="K39" s="52">
        <f t="shared" si="17"/>
        <v>1467.5249999999999</v>
      </c>
      <c r="L39" s="1"/>
      <c r="M39" s="4">
        <v>219</v>
      </c>
      <c r="N39" s="7"/>
      <c r="O39" s="7">
        <v>576.42200000000003</v>
      </c>
      <c r="P39" s="7">
        <v>735.18060000000003</v>
      </c>
      <c r="Q39" s="7">
        <v>909.21600000000012</v>
      </c>
      <c r="R39" s="7">
        <v>1183.6728750000002</v>
      </c>
      <c r="S39" s="7"/>
      <c r="T39" s="7"/>
      <c r="U39" s="7">
        <v>1733.0486250000004</v>
      </c>
      <c r="V39" s="7">
        <v>1779.8550000000002</v>
      </c>
      <c r="Z39" s="15">
        <v>0</v>
      </c>
      <c r="AA39" s="15">
        <v>559.11</v>
      </c>
      <c r="AB39" s="15">
        <v>713.14</v>
      </c>
      <c r="AC39" s="15">
        <v>881.92</v>
      </c>
      <c r="AD39" s="15">
        <v>1148.19</v>
      </c>
      <c r="AE39" s="15">
        <v>1292.72</v>
      </c>
      <c r="AF39" s="15">
        <v>1475.85</v>
      </c>
      <c r="AG39" s="15">
        <v>1681.01</v>
      </c>
      <c r="AH39" s="15">
        <v>1726.5</v>
      </c>
    </row>
    <row r="40" spans="1:34" ht="21">
      <c r="A40" s="26"/>
      <c r="B40" s="14">
        <v>250</v>
      </c>
      <c r="C40" s="54"/>
      <c r="D40" s="52">
        <f t="shared" si="10"/>
        <v>608.72749999999996</v>
      </c>
      <c r="E40" s="52">
        <f t="shared" si="11"/>
        <v>752.19049999999993</v>
      </c>
      <c r="F40" s="52">
        <f t="shared" si="12"/>
        <v>978.43499999999995</v>
      </c>
      <c r="G40" s="52">
        <f t="shared" si="13"/>
        <v>1101.3705</v>
      </c>
      <c r="H40" s="52">
        <f t="shared" si="14"/>
        <v>1256.9459999999999</v>
      </c>
      <c r="I40" s="52">
        <f t="shared" si="15"/>
        <v>1091.723</v>
      </c>
      <c r="J40" s="52">
        <f t="shared" si="16"/>
        <v>1469.9984999999999</v>
      </c>
      <c r="K40" s="52">
        <f t="shared" si="17"/>
        <v>1776.7124999999999</v>
      </c>
      <c r="M40" s="4">
        <v>250</v>
      </c>
      <c r="N40" s="7"/>
      <c r="O40" s="7">
        <v>738.27600000000007</v>
      </c>
      <c r="P40" s="7">
        <v>912.30562500000008</v>
      </c>
      <c r="Q40" s="7">
        <v>1186.7336249999998</v>
      </c>
      <c r="R40" s="7">
        <v>1335.8152500000001</v>
      </c>
      <c r="S40" s="7"/>
      <c r="T40" s="7"/>
      <c r="U40" s="7">
        <v>1782.9446250000003</v>
      </c>
      <c r="V40" s="7">
        <v>2154.8546249999999</v>
      </c>
      <c r="Z40" s="15">
        <v>0</v>
      </c>
      <c r="AA40" s="15">
        <v>716.15</v>
      </c>
      <c r="AB40" s="15">
        <v>884.93</v>
      </c>
      <c r="AC40" s="15">
        <v>1151.0999999999999</v>
      </c>
      <c r="AD40" s="15">
        <v>1295.73</v>
      </c>
      <c r="AE40" s="15">
        <v>1478.76</v>
      </c>
      <c r="AF40" s="15">
        <v>1284.3800000000001</v>
      </c>
      <c r="AG40" s="15">
        <v>1729.41</v>
      </c>
      <c r="AH40" s="15">
        <v>2090.25</v>
      </c>
    </row>
    <row r="41" spans="1:34" ht="21">
      <c r="A41" s="26"/>
      <c r="B41" s="14">
        <v>273</v>
      </c>
      <c r="C41" s="54"/>
      <c r="D41" s="52"/>
      <c r="E41" s="52">
        <f t="shared" si="11"/>
        <v>887.82499999999993</v>
      </c>
      <c r="F41" s="52"/>
      <c r="G41" s="52"/>
      <c r="H41" s="52">
        <f t="shared" si="14"/>
        <v>1432.1565000000001</v>
      </c>
      <c r="I41" s="52">
        <f t="shared" si="15"/>
        <v>1470.7465</v>
      </c>
      <c r="J41" s="52">
        <f t="shared" si="16"/>
        <v>1777.3755000000001</v>
      </c>
      <c r="K41" s="52">
        <f t="shared" si="17"/>
        <v>1936.0874999999999</v>
      </c>
      <c r="M41" s="4">
        <v>273</v>
      </c>
      <c r="N41" s="7"/>
      <c r="O41" s="7">
        <v>848.60159999999996</v>
      </c>
      <c r="P41" s="7">
        <v>1076.8065000000001</v>
      </c>
      <c r="Q41" s="7">
        <v>1336.6526250000002</v>
      </c>
      <c r="R41" s="7">
        <v>1525.379625</v>
      </c>
      <c r="S41" s="7">
        <v>1736.975625</v>
      </c>
      <c r="T41" s="7">
        <v>1783.7820000000002</v>
      </c>
      <c r="U41" s="7">
        <v>2155.692</v>
      </c>
      <c r="V41" s="7">
        <v>2348.2305000000001</v>
      </c>
      <c r="Z41" s="15">
        <v>0</v>
      </c>
      <c r="AA41" s="15">
        <v>823.14</v>
      </c>
      <c r="AB41" s="15">
        <v>1044.5</v>
      </c>
      <c r="AC41" s="15">
        <v>1296.5999999999999</v>
      </c>
      <c r="AD41" s="15">
        <v>1479.64</v>
      </c>
      <c r="AE41" s="15">
        <v>1684.89</v>
      </c>
      <c r="AF41" s="15">
        <v>1730.29</v>
      </c>
      <c r="AG41" s="15">
        <v>2091.0300000000002</v>
      </c>
      <c r="AH41" s="15">
        <v>2277.75</v>
      </c>
    </row>
    <row r="42" spans="1:34" ht="21">
      <c r="A42" s="26"/>
      <c r="B42" s="14">
        <v>324</v>
      </c>
      <c r="C42" s="54"/>
      <c r="D42" s="54"/>
      <c r="E42" s="52">
        <f t="shared" ref="E42" si="18">AB42*(1-$J$9)</f>
        <v>923.02350000000001</v>
      </c>
      <c r="F42" s="52"/>
      <c r="G42" s="52"/>
      <c r="H42" s="52">
        <f t="shared" ref="H42" si="19">AE42*(1-$J$9)</f>
        <v>1458.7019999999998</v>
      </c>
      <c r="I42" s="52">
        <f t="shared" ref="I42" si="20">AF42*(1-$J$9)</f>
        <v>1664.9969999999998</v>
      </c>
      <c r="J42" s="52">
        <f t="shared" ref="J42" si="21">AG42*(1-$J$9)</f>
        <v>1943.508</v>
      </c>
      <c r="K42" s="52">
        <f t="shared" ref="K42" si="22">AH42*(1-$J$9)</f>
        <v>1948.1320000000001</v>
      </c>
      <c r="M42" s="4">
        <v>324</v>
      </c>
      <c r="N42" s="7"/>
      <c r="O42" s="7"/>
      <c r="P42" s="7">
        <v>1119.4548750000001</v>
      </c>
      <c r="Q42" s="7">
        <v>1300.0679999999998</v>
      </c>
      <c r="R42" s="7">
        <v>1575.7376250000002</v>
      </c>
      <c r="S42" s="7">
        <v>1769.2001250000003</v>
      </c>
      <c r="T42" s="7">
        <v>2019.3731250000001</v>
      </c>
      <c r="U42" s="7">
        <v>2357.1528750000002</v>
      </c>
      <c r="V42" s="7">
        <v>2362.7546250000005</v>
      </c>
      <c r="Z42" s="15">
        <v>0</v>
      </c>
      <c r="AA42" s="15">
        <v>0</v>
      </c>
      <c r="AB42" s="15">
        <v>1085.9100000000001</v>
      </c>
      <c r="AC42" s="15">
        <v>1261.0999999999999</v>
      </c>
      <c r="AD42" s="15">
        <v>1528.43</v>
      </c>
      <c r="AE42" s="15">
        <v>1716.12</v>
      </c>
      <c r="AF42" s="15">
        <v>1958.82</v>
      </c>
      <c r="AG42" s="15">
        <v>2286.48</v>
      </c>
      <c r="AH42" s="15">
        <v>2291.92</v>
      </c>
    </row>
    <row r="43" spans="1:34" ht="21">
      <c r="A43" s="26"/>
      <c r="B43" s="14">
        <v>356</v>
      </c>
      <c r="C43" s="54"/>
      <c r="D43" s="54"/>
      <c r="E43" s="54"/>
      <c r="F43" s="52">
        <f t="shared" ref="F43:F47" si="23">AC43*(1-$J$9)</f>
        <v>1178.8735000000001</v>
      </c>
      <c r="G43" s="52">
        <f t="shared" ref="G43:G47" si="24">AD43*(1-$J$9)</f>
        <v>1461.2605000000001</v>
      </c>
      <c r="H43" s="52">
        <f t="shared" ref="H43:H47" si="25">AE43*(1-$J$9)</f>
        <v>1667.4704999999999</v>
      </c>
      <c r="I43" s="52">
        <f t="shared" ref="I43:I47" si="26">AF43*(1-$J$9)</f>
        <v>1945.9814999999999</v>
      </c>
      <c r="J43" s="52">
        <f t="shared" ref="J43:J47" si="27">AG43*(1-$J$9)</f>
        <v>2270.4265</v>
      </c>
      <c r="K43" s="52">
        <f t="shared" ref="K43:K47" si="28">AH43*(1-$J$9)</f>
        <v>2350.8109999999997</v>
      </c>
      <c r="M43" s="4">
        <v>356</v>
      </c>
      <c r="N43" s="7"/>
      <c r="O43" s="7"/>
      <c r="P43" s="7"/>
      <c r="Q43" s="7">
        <v>1429.8322500000002</v>
      </c>
      <c r="R43" s="7">
        <v>1772.2897499999999</v>
      </c>
      <c r="S43" s="7">
        <v>2022.4338749999997</v>
      </c>
      <c r="T43" s="7">
        <v>2360.2425000000003</v>
      </c>
      <c r="U43" s="7">
        <v>2753.6932500000003</v>
      </c>
      <c r="V43" s="7">
        <v>2851.2041249999997</v>
      </c>
      <c r="Z43" s="15">
        <v>0</v>
      </c>
      <c r="AA43" s="15">
        <v>0</v>
      </c>
      <c r="AB43" s="15">
        <v>0</v>
      </c>
      <c r="AC43" s="15">
        <v>1386.91</v>
      </c>
      <c r="AD43" s="15">
        <v>1719.13</v>
      </c>
      <c r="AE43" s="15">
        <v>1961.73</v>
      </c>
      <c r="AF43" s="15">
        <v>2289.39</v>
      </c>
      <c r="AG43" s="15">
        <v>2671.09</v>
      </c>
      <c r="AH43" s="15">
        <v>2765.66</v>
      </c>
    </row>
    <row r="44" spans="1:34" ht="21">
      <c r="A44" s="26"/>
      <c r="B44" s="14">
        <v>406</v>
      </c>
      <c r="C44" s="54"/>
      <c r="D44" s="54"/>
      <c r="E44" s="54"/>
      <c r="F44" s="52">
        <f t="shared" si="23"/>
        <v>1468.1879999999999</v>
      </c>
      <c r="G44" s="52">
        <f t="shared" si="24"/>
        <v>1674.3980000000001</v>
      </c>
      <c r="H44" s="52">
        <f t="shared" si="25"/>
        <v>1952.9089999999999</v>
      </c>
      <c r="I44" s="52">
        <f t="shared" si="26"/>
        <v>2277.3539999999998</v>
      </c>
      <c r="J44" s="52">
        <f t="shared" si="27"/>
        <v>2166.5394999999999</v>
      </c>
      <c r="K44" s="52">
        <f t="shared" si="28"/>
        <v>2842.0515</v>
      </c>
      <c r="M44" s="4">
        <v>406</v>
      </c>
      <c r="N44" s="7"/>
      <c r="O44" s="7"/>
      <c r="P44" s="7"/>
      <c r="Q44" s="7">
        <v>1780.6634999999999</v>
      </c>
      <c r="R44" s="7">
        <v>2030.8076249999999</v>
      </c>
      <c r="S44" s="7">
        <v>2368.61625</v>
      </c>
      <c r="T44" s="7">
        <v>2762.095875</v>
      </c>
      <c r="U44" s="7">
        <v>2627.6827500000004</v>
      </c>
      <c r="V44" s="7">
        <v>3447.0108750000004</v>
      </c>
      <c r="Z44" s="15">
        <v>0</v>
      </c>
      <c r="AA44" s="15">
        <v>0</v>
      </c>
      <c r="AB44" s="15">
        <v>0</v>
      </c>
      <c r="AC44" s="15">
        <v>1727.28</v>
      </c>
      <c r="AD44" s="15">
        <v>1969.88</v>
      </c>
      <c r="AE44" s="15">
        <v>2297.54</v>
      </c>
      <c r="AF44" s="15">
        <v>2679.24</v>
      </c>
      <c r="AG44" s="15">
        <v>2548.87</v>
      </c>
      <c r="AH44" s="15">
        <v>3343.59</v>
      </c>
    </row>
    <row r="45" spans="1:34" ht="21">
      <c r="A45" s="26"/>
      <c r="B45" s="14">
        <v>426</v>
      </c>
      <c r="C45" s="54"/>
      <c r="D45" s="54"/>
      <c r="E45" s="54"/>
      <c r="F45" s="52">
        <f t="shared" si="23"/>
        <v>1369.3330000000001</v>
      </c>
      <c r="G45" s="52">
        <f t="shared" si="24"/>
        <v>1477.3425</v>
      </c>
      <c r="H45" s="52">
        <f t="shared" si="25"/>
        <v>1771.0259999999998</v>
      </c>
      <c r="I45" s="52">
        <f t="shared" si="26"/>
        <v>2166.5394999999999</v>
      </c>
      <c r="J45" s="52">
        <f t="shared" si="27"/>
        <v>2481.9914999999996</v>
      </c>
      <c r="K45" s="52">
        <f t="shared" si="28"/>
        <v>2817.4779999999996</v>
      </c>
      <c r="M45" s="4">
        <v>426</v>
      </c>
      <c r="N45" s="7"/>
      <c r="O45" s="7"/>
      <c r="P45" s="7"/>
      <c r="Q45" s="7">
        <v>1660.803375</v>
      </c>
      <c r="R45" s="7">
        <v>1791.8381250000002</v>
      </c>
      <c r="S45" s="7">
        <v>2148.01125</v>
      </c>
      <c r="T45" s="7">
        <v>2627.6827500000004</v>
      </c>
      <c r="U45" s="7">
        <v>3010.3053749999999</v>
      </c>
      <c r="V45" s="7">
        <v>3417.1541250000005</v>
      </c>
      <c r="Z45" s="15">
        <v>0</v>
      </c>
      <c r="AA45" s="15">
        <v>0</v>
      </c>
      <c r="AB45" s="15">
        <v>0</v>
      </c>
      <c r="AC45" s="15">
        <v>1610.98</v>
      </c>
      <c r="AD45" s="15">
        <v>1738.05</v>
      </c>
      <c r="AE45" s="15">
        <v>2083.56</v>
      </c>
      <c r="AF45" s="15">
        <v>2548.87</v>
      </c>
      <c r="AG45" s="15">
        <v>2919.99</v>
      </c>
      <c r="AH45" s="15">
        <v>3314.68</v>
      </c>
    </row>
    <row r="46" spans="1:34" ht="21">
      <c r="A46" s="26"/>
      <c r="B46" s="14">
        <v>457</v>
      </c>
      <c r="C46" s="54"/>
      <c r="D46" s="54"/>
      <c r="E46" s="54"/>
      <c r="F46" s="52">
        <f t="shared" si="23"/>
        <v>1479.8924999999999</v>
      </c>
      <c r="G46" s="52">
        <f t="shared" si="24"/>
        <v>1773.4994999999997</v>
      </c>
      <c r="H46" s="52">
        <f t="shared" si="25"/>
        <v>1932.2964999999999</v>
      </c>
      <c r="I46" s="52">
        <f t="shared" si="26"/>
        <v>2173.6284999999998</v>
      </c>
      <c r="J46" s="52">
        <f t="shared" si="27"/>
        <v>2818.9654999999998</v>
      </c>
      <c r="K46" s="52">
        <f t="shared" si="28"/>
        <v>2853.7559999999999</v>
      </c>
      <c r="M46" s="4">
        <v>457</v>
      </c>
      <c r="N46" s="7"/>
      <c r="O46" s="7"/>
      <c r="P46" s="7"/>
      <c r="Q46" s="7">
        <v>1794.9277500000001</v>
      </c>
      <c r="R46" s="7">
        <v>2150.9564999999998</v>
      </c>
      <c r="S46" s="7">
        <v>2343.6104999999998</v>
      </c>
      <c r="T46" s="7">
        <v>2636.3452500000003</v>
      </c>
      <c r="U46" s="7">
        <v>3419.0309999999999</v>
      </c>
      <c r="V46" s="7">
        <v>3461.2462500000001</v>
      </c>
      <c r="Z46" s="15">
        <v>0</v>
      </c>
      <c r="AA46" s="15">
        <v>0</v>
      </c>
      <c r="AB46" s="15">
        <v>0</v>
      </c>
      <c r="AC46" s="15">
        <v>1741.05</v>
      </c>
      <c r="AD46" s="15">
        <v>2086.4699999999998</v>
      </c>
      <c r="AE46" s="15">
        <v>2273.29</v>
      </c>
      <c r="AF46" s="15">
        <v>2557.21</v>
      </c>
      <c r="AG46" s="15">
        <v>3316.43</v>
      </c>
      <c r="AH46" s="15">
        <v>3357.36</v>
      </c>
    </row>
    <row r="47" spans="1:34" ht="21">
      <c r="A47" s="26"/>
      <c r="B47" s="14">
        <v>530</v>
      </c>
      <c r="C47" s="54"/>
      <c r="D47" s="54"/>
      <c r="E47" s="54"/>
      <c r="F47" s="52">
        <f t="shared" si="23"/>
        <v>1785.7819999999999</v>
      </c>
      <c r="G47" s="52">
        <f t="shared" si="24"/>
        <v>2181.2955000000002</v>
      </c>
      <c r="H47" s="52">
        <f t="shared" si="25"/>
        <v>2495.7615000000001</v>
      </c>
      <c r="I47" s="52">
        <f t="shared" si="26"/>
        <v>2336.8795</v>
      </c>
      <c r="J47" s="52">
        <f t="shared" si="27"/>
        <v>2866.047</v>
      </c>
      <c r="K47" s="52">
        <f t="shared" si="28"/>
        <v>3273.9279999999999</v>
      </c>
      <c r="M47" s="4">
        <v>530</v>
      </c>
      <c r="N47" s="7"/>
      <c r="O47" s="7"/>
      <c r="P47" s="7"/>
      <c r="Q47" s="7">
        <v>2165.8848750000002</v>
      </c>
      <c r="R47" s="7">
        <v>2645.5563750000001</v>
      </c>
      <c r="S47" s="7">
        <v>3026.9951249999999</v>
      </c>
      <c r="T47" s="7">
        <v>2834.3411249999999</v>
      </c>
      <c r="U47" s="7">
        <v>3476.0591249999998</v>
      </c>
      <c r="V47" s="7">
        <v>3970.7745</v>
      </c>
      <c r="Z47" s="15">
        <v>0</v>
      </c>
      <c r="AA47" s="15">
        <v>0</v>
      </c>
      <c r="AB47" s="15">
        <v>0</v>
      </c>
      <c r="AC47" s="15">
        <v>2100.92</v>
      </c>
      <c r="AD47" s="15">
        <v>2566.23</v>
      </c>
      <c r="AE47" s="15">
        <v>2936.19</v>
      </c>
      <c r="AF47" s="15">
        <v>2749.27</v>
      </c>
      <c r="AG47" s="15">
        <v>3371.82</v>
      </c>
      <c r="AH47" s="15">
        <v>3851.68</v>
      </c>
    </row>
    <row r="48" spans="1:34" ht="21">
      <c r="A48" s="26"/>
      <c r="B48" s="14">
        <v>630</v>
      </c>
      <c r="C48" s="54"/>
      <c r="D48" s="54"/>
      <c r="E48" s="54"/>
      <c r="F48" s="54"/>
      <c r="G48" s="52">
        <f t="shared" ref="G48:G50" si="29">AD48*(1-$J$9)</f>
        <v>2352.2134999999998</v>
      </c>
      <c r="H48" s="52">
        <f t="shared" ref="H48:H50" si="30">AE48*(1-$J$9)</f>
        <v>2570.0515</v>
      </c>
      <c r="I48" s="52">
        <f t="shared" ref="I48:I50" si="31">AF48*(1-$J$9)</f>
        <v>2884.4324999999999</v>
      </c>
      <c r="J48" s="52">
        <f t="shared" ref="J48:J50" si="32">AG48*(1-$J$9)</f>
        <v>3840.1895</v>
      </c>
      <c r="K48" s="52">
        <f t="shared" ref="K48:K50" si="33">AH48*(1-$J$9)</f>
        <v>3844.7284999999997</v>
      </c>
      <c r="M48" s="4">
        <v>630</v>
      </c>
      <c r="N48" s="7"/>
      <c r="O48" s="7"/>
      <c r="P48" s="7"/>
      <c r="Q48" s="7"/>
      <c r="R48" s="7">
        <v>2852.9077500000003</v>
      </c>
      <c r="S48" s="7">
        <v>3117.0562500000001</v>
      </c>
      <c r="T48" s="7">
        <v>3498.4083749999995</v>
      </c>
      <c r="U48" s="7">
        <v>4657.5663750000003</v>
      </c>
      <c r="V48" s="7">
        <v>4663.1392500000011</v>
      </c>
      <c r="Z48" s="15">
        <v>0</v>
      </c>
      <c r="AA48" s="15">
        <v>0</v>
      </c>
      <c r="AB48" s="15">
        <v>0</v>
      </c>
      <c r="AC48" s="15">
        <v>0</v>
      </c>
      <c r="AD48" s="15">
        <v>2767.31</v>
      </c>
      <c r="AE48" s="15">
        <v>3023.59</v>
      </c>
      <c r="AF48" s="16">
        <v>3393.45</v>
      </c>
      <c r="AG48" s="15">
        <v>4517.87</v>
      </c>
      <c r="AH48" s="15">
        <v>4523.21</v>
      </c>
    </row>
    <row r="49" spans="1:34" ht="21">
      <c r="A49" s="26"/>
      <c r="B49" s="14">
        <v>720</v>
      </c>
      <c r="C49" s="54"/>
      <c r="D49" s="54"/>
      <c r="E49" s="54"/>
      <c r="F49" s="54"/>
      <c r="G49" s="52">
        <f t="shared" si="29"/>
        <v>2586.125</v>
      </c>
      <c r="H49" s="52">
        <f t="shared" si="30"/>
        <v>2631.9654999999998</v>
      </c>
      <c r="I49" s="52">
        <f t="shared" si="31"/>
        <v>3193.3734999999997</v>
      </c>
      <c r="J49" s="52">
        <f t="shared" si="32"/>
        <v>3585.1725000000001</v>
      </c>
      <c r="K49" s="52">
        <f t="shared" si="33"/>
        <v>3589.7879999999996</v>
      </c>
      <c r="M49" s="4">
        <v>720</v>
      </c>
      <c r="N49" s="7"/>
      <c r="O49" s="7"/>
      <c r="P49" s="7"/>
      <c r="Q49" s="7"/>
      <c r="R49" s="7">
        <v>3136.6334999999999</v>
      </c>
      <c r="S49" s="7">
        <v>3192.2178750000003</v>
      </c>
      <c r="T49" s="7">
        <v>3873.0614999999998</v>
      </c>
      <c r="U49" s="7">
        <v>4348.3440000000001</v>
      </c>
      <c r="V49" s="7">
        <v>4353.9457499999999</v>
      </c>
      <c r="Z49" s="15">
        <v>0</v>
      </c>
      <c r="AA49" s="15">
        <v>0</v>
      </c>
      <c r="AB49" s="15">
        <v>0</v>
      </c>
      <c r="AC49" s="15">
        <v>0</v>
      </c>
      <c r="AD49" s="15">
        <v>3042.5</v>
      </c>
      <c r="AE49" s="15">
        <v>3096.43</v>
      </c>
      <c r="AF49" s="15">
        <v>3756.91</v>
      </c>
      <c r="AG49" s="15">
        <v>4217.8500000000004</v>
      </c>
      <c r="AH49" s="15">
        <v>4223.28</v>
      </c>
    </row>
    <row r="50" spans="1:34" ht="21">
      <c r="A50" s="26"/>
      <c r="B50" s="14">
        <v>820</v>
      </c>
      <c r="C50" s="54"/>
      <c r="D50" s="54"/>
      <c r="E50" s="54"/>
      <c r="F50" s="54"/>
      <c r="G50" s="52">
        <f t="shared" si="29"/>
        <v>2900.098</v>
      </c>
      <c r="H50" s="52">
        <f t="shared" si="30"/>
        <v>3211.759</v>
      </c>
      <c r="I50" s="52">
        <f t="shared" si="31"/>
        <v>4107.7440000000006</v>
      </c>
      <c r="J50" s="52">
        <f t="shared" si="32"/>
        <v>4112.3594999999996</v>
      </c>
      <c r="K50" s="52">
        <f t="shared" si="33"/>
        <v>4801.7264999999998</v>
      </c>
      <c r="M50" s="4">
        <v>820</v>
      </c>
      <c r="N50" s="7"/>
      <c r="O50" s="7"/>
      <c r="P50" s="7"/>
      <c r="Q50" s="7"/>
      <c r="R50" s="7">
        <v>3517.3503750000004</v>
      </c>
      <c r="S50" s="7">
        <v>3895.41075</v>
      </c>
      <c r="T50" s="7">
        <v>4982.1213750000006</v>
      </c>
      <c r="U50" s="7">
        <v>4987.6942499999996</v>
      </c>
      <c r="V50" s="7">
        <v>5823.8276250000008</v>
      </c>
      <c r="Z50" s="15">
        <v>0</v>
      </c>
      <c r="AA50" s="15">
        <v>0</v>
      </c>
      <c r="AB50" s="15">
        <v>0</v>
      </c>
      <c r="AC50" s="15">
        <v>0</v>
      </c>
      <c r="AD50" s="15">
        <v>3411.88</v>
      </c>
      <c r="AE50" s="16">
        <v>3778.54</v>
      </c>
      <c r="AF50" s="15">
        <v>4832.6400000000003</v>
      </c>
      <c r="AG50" s="15">
        <v>4838.07</v>
      </c>
      <c r="AH50" s="15">
        <v>5649.09</v>
      </c>
    </row>
    <row r="51" spans="1:34" ht="21">
      <c r="A51" s="26"/>
      <c r="B51" s="14">
        <v>920</v>
      </c>
      <c r="C51" s="54"/>
      <c r="D51" s="54"/>
      <c r="E51" s="54"/>
      <c r="F51" s="54"/>
      <c r="G51" s="54"/>
      <c r="H51" s="54"/>
      <c r="I51" s="52">
        <f t="shared" ref="I51:I52" si="34">AF51*(1-$J$9)</f>
        <v>4305.7004999999999</v>
      </c>
      <c r="J51" s="52">
        <f t="shared" ref="J51:J52" si="35">AG51*(1-$J$9)</f>
        <v>4914.8445000000002</v>
      </c>
      <c r="K51" s="52">
        <f t="shared" ref="K51:K52" si="36">AH51*(1-$J$9)</f>
        <v>5738.6814999999997</v>
      </c>
      <c r="M51" s="4">
        <v>920</v>
      </c>
      <c r="N51" s="7"/>
      <c r="O51" s="7"/>
      <c r="P51" s="7"/>
      <c r="Q51" s="7"/>
      <c r="R51" s="7"/>
      <c r="S51" s="7"/>
      <c r="T51" s="7">
        <v>5222.2170000000006</v>
      </c>
      <c r="U51" s="7">
        <v>5961.0416249999998</v>
      </c>
      <c r="V51" s="7">
        <v>6960.1743750000005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5065.53</v>
      </c>
      <c r="AG51" s="15">
        <v>5782.17</v>
      </c>
      <c r="AH51" s="15">
        <v>6751.39</v>
      </c>
    </row>
    <row r="52" spans="1:34" ht="21">
      <c r="A52" s="26"/>
      <c r="B52" s="14">
        <v>1020</v>
      </c>
      <c r="C52" s="54"/>
      <c r="D52" s="54"/>
      <c r="E52" s="54"/>
      <c r="F52" s="54"/>
      <c r="G52" s="54"/>
      <c r="H52" s="54"/>
      <c r="I52" s="52">
        <f t="shared" si="34"/>
        <v>4933.3149999999996</v>
      </c>
      <c r="J52" s="52">
        <f t="shared" si="35"/>
        <v>5763.3399999999992</v>
      </c>
      <c r="K52" s="52">
        <f t="shared" si="36"/>
        <v>6957.0460000000003</v>
      </c>
      <c r="M52" s="4">
        <v>1020</v>
      </c>
      <c r="N52" s="7"/>
      <c r="O52" s="7"/>
      <c r="P52" s="7"/>
      <c r="Q52" s="7"/>
      <c r="R52" s="7"/>
      <c r="S52" s="7"/>
      <c r="T52" s="7">
        <v>5983.390875000001</v>
      </c>
      <c r="U52" s="7">
        <v>6990.06</v>
      </c>
      <c r="V52" s="7">
        <v>8437.881374999999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5803.9</v>
      </c>
      <c r="AG52" s="15">
        <v>6780.4</v>
      </c>
      <c r="AH52" s="15">
        <v>8184.76</v>
      </c>
    </row>
  </sheetData>
  <sheetProtection algorithmName="SHA-512" hashValue="rMiWKpIlT+nvJzWybfB+A1to6ElXlIRvPPKqTb45JtnYYUV2sbpMwTzFhsfHbsKaN0l8El8GZLWUBV3oO5WuzQ==" saltValue="murkKV1qUTTBuzVjkaLxIg==" spinCount="100000" sheet="1" objects="1" scenarios="1"/>
  <mergeCells count="15">
    <mergeCell ref="G3:J3"/>
    <mergeCell ref="M10:M11"/>
    <mergeCell ref="N10:V10"/>
    <mergeCell ref="B1:K1"/>
    <mergeCell ref="E3:F3"/>
    <mergeCell ref="E4:F4"/>
    <mergeCell ref="G4:I4"/>
    <mergeCell ref="B10:B11"/>
    <mergeCell ref="C10:K10"/>
    <mergeCell ref="E6:F6"/>
    <mergeCell ref="G6:I6"/>
    <mergeCell ref="E7:F7"/>
    <mergeCell ref="G7:I7"/>
    <mergeCell ref="E5:F5"/>
    <mergeCell ref="G5:I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2"/>
  <sheetViews>
    <sheetView view="pageBreakPreview" zoomScale="83" zoomScaleNormal="80" workbookViewId="0">
      <selection activeCell="E7" sqref="E7:F7"/>
    </sheetView>
  </sheetViews>
  <sheetFormatPr baseColWidth="10" defaultColWidth="9.1640625" defaultRowHeight="15"/>
  <cols>
    <col min="1" max="1" width="2.5" style="25" customWidth="1"/>
    <col min="2" max="2" width="21.33203125" style="2" customWidth="1"/>
    <col min="3" max="11" width="14" style="2" customWidth="1"/>
    <col min="12" max="13" width="9.1640625" style="2" customWidth="1"/>
    <col min="14" max="14" width="8.6640625" style="11" customWidth="1"/>
    <col min="15" max="17" width="0" style="11" hidden="1" customWidth="1"/>
    <col min="18" max="18" width="17.5" style="11" hidden="1" customWidth="1"/>
    <col min="19" max="25" width="0" style="11" hidden="1" customWidth="1"/>
    <col min="26" max="28" width="0" style="2" hidden="1" customWidth="1"/>
    <col min="29" max="16384" width="9.1640625" style="2"/>
  </cols>
  <sheetData>
    <row r="1" spans="1:23" ht="27" customHeight="1">
      <c r="A1" s="28"/>
      <c r="B1" s="77" t="s">
        <v>12</v>
      </c>
      <c r="C1" s="77"/>
      <c r="D1" s="77"/>
      <c r="E1" s="77"/>
      <c r="F1" s="77"/>
      <c r="G1" s="77"/>
      <c r="H1" s="77"/>
      <c r="I1" s="77"/>
      <c r="J1" s="77"/>
      <c r="K1" s="77"/>
    </row>
    <row r="2" spans="1:23" ht="6" customHeight="1">
      <c r="A2" s="28"/>
      <c r="B2" s="19"/>
      <c r="C2" s="19"/>
      <c r="D2" s="19"/>
      <c r="E2" s="20"/>
      <c r="F2" s="20"/>
      <c r="G2" s="20"/>
      <c r="H2" s="20"/>
      <c r="I2" s="20"/>
      <c r="J2" s="20"/>
      <c r="K2" s="20"/>
      <c r="L2" s="1"/>
    </row>
    <row r="3" spans="1:23" ht="19">
      <c r="A3" s="28"/>
      <c r="B3" s="19"/>
      <c r="C3" s="19"/>
      <c r="D3" s="19"/>
      <c r="E3" s="66" t="s">
        <v>2</v>
      </c>
      <c r="F3" s="66"/>
      <c r="G3" s="69" t="s">
        <v>18</v>
      </c>
      <c r="H3" s="69"/>
      <c r="I3" s="69"/>
      <c r="J3" s="69"/>
      <c r="K3" s="21"/>
      <c r="L3" s="1"/>
    </row>
    <row r="4" spans="1:23" ht="19">
      <c r="A4" s="28"/>
      <c r="B4" s="19"/>
      <c r="C4" s="19"/>
      <c r="D4" s="19"/>
      <c r="E4" s="66" t="s">
        <v>3</v>
      </c>
      <c r="F4" s="66"/>
      <c r="G4" s="67" t="s">
        <v>4</v>
      </c>
      <c r="H4" s="67"/>
      <c r="I4" s="67"/>
      <c r="J4" s="22"/>
      <c r="K4" s="23"/>
      <c r="L4" s="1"/>
    </row>
    <row r="5" spans="1:23" ht="19">
      <c r="A5" s="28"/>
      <c r="B5" s="19"/>
      <c r="C5" s="19"/>
      <c r="D5" s="19"/>
      <c r="E5" s="66" t="s">
        <v>5</v>
      </c>
      <c r="F5" s="66"/>
      <c r="G5" s="67" t="s">
        <v>6</v>
      </c>
      <c r="H5" s="67"/>
      <c r="I5" s="67"/>
      <c r="J5" s="22"/>
      <c r="K5" s="21"/>
      <c r="L5" s="1"/>
    </row>
    <row r="6" spans="1:23" ht="19">
      <c r="A6" s="28"/>
      <c r="B6" s="19"/>
      <c r="C6" s="19"/>
      <c r="D6" s="19"/>
      <c r="E6" s="66" t="s">
        <v>9</v>
      </c>
      <c r="F6" s="66"/>
      <c r="G6" s="67" t="s">
        <v>13</v>
      </c>
      <c r="H6" s="67"/>
      <c r="I6" s="67"/>
      <c r="J6" s="22"/>
      <c r="K6" s="21"/>
      <c r="L6" s="1"/>
    </row>
    <row r="7" spans="1:23" ht="19">
      <c r="A7" s="28"/>
      <c r="B7" s="19"/>
      <c r="C7" s="19"/>
      <c r="D7" s="19"/>
      <c r="E7" s="66" t="s">
        <v>7</v>
      </c>
      <c r="F7" s="66"/>
      <c r="G7" s="69" t="s">
        <v>10</v>
      </c>
      <c r="H7" s="69"/>
      <c r="I7" s="69"/>
      <c r="J7" s="22"/>
      <c r="K7" s="21"/>
      <c r="L7" s="1"/>
    </row>
    <row r="8" spans="1:23" ht="6" customHeight="1">
      <c r="A8" s="28"/>
      <c r="B8" s="19"/>
      <c r="C8" s="19"/>
      <c r="D8" s="19"/>
      <c r="E8" s="20"/>
      <c r="F8" s="20"/>
      <c r="G8" s="20"/>
      <c r="H8" s="20"/>
      <c r="I8" s="20"/>
      <c r="J8" s="20"/>
      <c r="K8" s="21"/>
      <c r="L8" s="1"/>
    </row>
    <row r="9" spans="1:23" ht="16.5" customHeight="1">
      <c r="A9" s="29"/>
      <c r="B9" s="78" t="s">
        <v>8</v>
      </c>
      <c r="C9" s="78"/>
      <c r="D9" s="78"/>
      <c r="E9" s="78"/>
      <c r="F9" s="78"/>
      <c r="G9" s="78"/>
      <c r="H9" s="78"/>
      <c r="I9" s="78"/>
      <c r="J9" s="24">
        <v>0.1</v>
      </c>
      <c r="K9" s="19"/>
      <c r="L9" s="1"/>
    </row>
    <row r="10" spans="1:23" ht="15" customHeight="1">
      <c r="A10" s="30"/>
      <c r="B10" s="74" t="s">
        <v>0</v>
      </c>
      <c r="C10" s="76" t="s">
        <v>1</v>
      </c>
      <c r="D10" s="76"/>
      <c r="E10" s="76"/>
      <c r="F10" s="76"/>
      <c r="G10" s="76"/>
      <c r="H10" s="76"/>
      <c r="I10" s="76"/>
      <c r="J10" s="76"/>
      <c r="K10" s="76"/>
      <c r="L10" s="1"/>
    </row>
    <row r="11" spans="1:23" ht="23">
      <c r="A11" s="30"/>
      <c r="B11" s="75"/>
      <c r="C11" s="43">
        <v>20</v>
      </c>
      <c r="D11" s="43">
        <v>30</v>
      </c>
      <c r="E11" s="43">
        <v>40</v>
      </c>
      <c r="F11" s="43">
        <v>50</v>
      </c>
      <c r="G11" s="43">
        <v>60</v>
      </c>
      <c r="H11" s="43">
        <v>70</v>
      </c>
      <c r="I11" s="43">
        <v>80</v>
      </c>
      <c r="J11" s="43">
        <v>90</v>
      </c>
      <c r="K11" s="43">
        <v>100</v>
      </c>
      <c r="L11" s="1"/>
    </row>
    <row r="12" spans="1:23" ht="23">
      <c r="A12" s="30"/>
      <c r="B12" s="14">
        <v>18</v>
      </c>
      <c r="C12" s="52">
        <f>O12*(1-$J$9)</f>
        <v>35.963999999999999</v>
      </c>
      <c r="D12" s="52">
        <f t="shared" ref="D12:K27" si="0">P12*(1-$J$9)</f>
        <v>62.685000000000009</v>
      </c>
      <c r="E12" s="52">
        <f t="shared" si="0"/>
        <v>108.081</v>
      </c>
      <c r="F12" s="52">
        <f t="shared" si="0"/>
        <v>150.417</v>
      </c>
      <c r="G12" s="52">
        <f t="shared" si="0"/>
        <v>210.042</v>
      </c>
      <c r="H12" s="52">
        <f t="shared" si="0"/>
        <v>267.57</v>
      </c>
      <c r="I12" s="52">
        <f t="shared" si="0"/>
        <v>336.88799999999998</v>
      </c>
      <c r="J12" s="52">
        <f t="shared" si="0"/>
        <v>435.88799999999998</v>
      </c>
      <c r="K12" s="52">
        <f t="shared" si="0"/>
        <v>536.89499999999998</v>
      </c>
      <c r="L12" s="1"/>
      <c r="O12" s="15">
        <v>39.96</v>
      </c>
      <c r="P12" s="15">
        <v>69.650000000000006</v>
      </c>
      <c r="Q12" s="15">
        <v>120.09</v>
      </c>
      <c r="R12" s="15">
        <v>167.13</v>
      </c>
      <c r="S12" s="15">
        <v>233.38</v>
      </c>
      <c r="T12" s="15">
        <v>297.3</v>
      </c>
      <c r="U12" s="15">
        <v>374.32</v>
      </c>
      <c r="V12" s="15">
        <v>484.32</v>
      </c>
      <c r="W12" s="15">
        <v>596.54999999999995</v>
      </c>
    </row>
    <row r="13" spans="1:23" ht="23">
      <c r="A13" s="30"/>
      <c r="B13" s="14">
        <v>21</v>
      </c>
      <c r="C13" s="52">
        <f t="shared" ref="C13:C30" si="1">O13*(1-$J$9)</f>
        <v>39.114000000000004</v>
      </c>
      <c r="D13" s="52">
        <f t="shared" si="0"/>
        <v>67.653000000000006</v>
      </c>
      <c r="E13" s="52">
        <f t="shared" si="0"/>
        <v>113.751</v>
      </c>
      <c r="F13" s="52">
        <f t="shared" si="0"/>
        <v>157.84200000000001</v>
      </c>
      <c r="G13" s="52">
        <f t="shared" si="0"/>
        <v>219.73500000000001</v>
      </c>
      <c r="H13" s="52">
        <f t="shared" si="0"/>
        <v>267.57</v>
      </c>
      <c r="I13" s="52">
        <f t="shared" si="0"/>
        <v>336.88799999999998</v>
      </c>
      <c r="J13" s="52">
        <f t="shared" si="0"/>
        <v>446.19299999999998</v>
      </c>
      <c r="K13" s="52">
        <f t="shared" si="0"/>
        <v>536.89499999999998</v>
      </c>
      <c r="L13" s="1"/>
      <c r="O13" s="15">
        <v>43.46</v>
      </c>
      <c r="P13" s="15">
        <v>75.17</v>
      </c>
      <c r="Q13" s="15">
        <v>126.39</v>
      </c>
      <c r="R13" s="15">
        <v>175.38</v>
      </c>
      <c r="S13" s="15">
        <v>244.15</v>
      </c>
      <c r="T13" s="15">
        <v>297.3</v>
      </c>
      <c r="U13" s="15">
        <v>374.32</v>
      </c>
      <c r="V13" s="15">
        <v>495.77</v>
      </c>
      <c r="W13" s="15">
        <v>596.54999999999995</v>
      </c>
    </row>
    <row r="14" spans="1:23" ht="23">
      <c r="A14" s="30"/>
      <c r="B14" s="14">
        <v>25</v>
      </c>
      <c r="C14" s="52">
        <f t="shared" si="1"/>
        <v>41.553000000000004</v>
      </c>
      <c r="D14" s="52">
        <f t="shared" si="0"/>
        <v>72.287999999999997</v>
      </c>
      <c r="E14" s="52">
        <f t="shared" si="0"/>
        <v>126.32400000000001</v>
      </c>
      <c r="F14" s="52">
        <f t="shared" si="0"/>
        <v>157.84200000000001</v>
      </c>
      <c r="G14" s="52">
        <f t="shared" si="0"/>
        <v>237.71700000000001</v>
      </c>
      <c r="H14" s="52">
        <f t="shared" si="0"/>
        <v>298.21500000000003</v>
      </c>
      <c r="I14" s="52">
        <f t="shared" si="0"/>
        <v>356.70599999999996</v>
      </c>
      <c r="J14" s="52">
        <f t="shared" si="0"/>
        <v>494.11799999999999</v>
      </c>
      <c r="K14" s="52">
        <f t="shared" si="0"/>
        <v>536.89499999999998</v>
      </c>
      <c r="L14" s="1"/>
      <c r="O14" s="15">
        <v>46.17</v>
      </c>
      <c r="P14" s="15">
        <v>80.319999999999993</v>
      </c>
      <c r="Q14" s="15">
        <v>140.36000000000001</v>
      </c>
      <c r="R14" s="15">
        <v>175.38</v>
      </c>
      <c r="S14" s="15">
        <v>264.13</v>
      </c>
      <c r="T14" s="15">
        <v>331.35</v>
      </c>
      <c r="U14" s="15">
        <v>396.34</v>
      </c>
      <c r="V14" s="15">
        <v>549.02</v>
      </c>
      <c r="W14" s="15">
        <v>596.54999999999995</v>
      </c>
    </row>
    <row r="15" spans="1:23" ht="23">
      <c r="A15" s="30"/>
      <c r="B15" s="14">
        <v>28</v>
      </c>
      <c r="C15" s="52">
        <f t="shared" si="1"/>
        <v>46.970999999999997</v>
      </c>
      <c r="D15" s="52">
        <f t="shared" si="0"/>
        <v>74.204999999999998</v>
      </c>
      <c r="E15" s="52">
        <f t="shared" si="0"/>
        <v>125.10000000000001</v>
      </c>
      <c r="F15" s="52">
        <f t="shared" si="0"/>
        <v>167.35499999999999</v>
      </c>
      <c r="G15" s="52">
        <f t="shared" si="0"/>
        <v>242.60400000000001</v>
      </c>
      <c r="H15" s="52">
        <f t="shared" si="0"/>
        <v>303.97500000000002</v>
      </c>
      <c r="I15" s="52">
        <f t="shared" si="0"/>
        <v>379.31399999999996</v>
      </c>
      <c r="J15" s="52">
        <f t="shared" si="0"/>
        <v>494.11799999999999</v>
      </c>
      <c r="K15" s="52">
        <f t="shared" si="0"/>
        <v>536.89499999999998</v>
      </c>
      <c r="L15" s="1"/>
      <c r="O15" s="15">
        <v>52.19</v>
      </c>
      <c r="P15" s="15">
        <v>82.45</v>
      </c>
      <c r="Q15" s="15">
        <v>139</v>
      </c>
      <c r="R15" s="15">
        <v>185.95</v>
      </c>
      <c r="S15" s="15">
        <v>269.56</v>
      </c>
      <c r="T15" s="15">
        <v>337.75</v>
      </c>
      <c r="U15" s="15">
        <v>421.46</v>
      </c>
      <c r="V15" s="15">
        <v>549.02</v>
      </c>
      <c r="W15" s="15">
        <v>596.54999999999995</v>
      </c>
    </row>
    <row r="16" spans="1:23" ht="23">
      <c r="A16" s="30"/>
      <c r="B16" s="14">
        <v>32</v>
      </c>
      <c r="C16" s="52">
        <f t="shared" si="1"/>
        <v>58.491</v>
      </c>
      <c r="D16" s="52">
        <f t="shared" si="0"/>
        <v>88.343999999999994</v>
      </c>
      <c r="E16" s="52">
        <f t="shared" si="0"/>
        <v>139.50899999999999</v>
      </c>
      <c r="F16" s="52">
        <f t="shared" si="0"/>
        <v>199.827</v>
      </c>
      <c r="G16" s="52">
        <f t="shared" si="0"/>
        <v>252.90899999999999</v>
      </c>
      <c r="H16" s="52">
        <f t="shared" si="0"/>
        <v>319.51799999999997</v>
      </c>
      <c r="I16" s="52">
        <f t="shared" si="0"/>
        <v>405.42300000000006</v>
      </c>
      <c r="J16" s="52">
        <f t="shared" si="0"/>
        <v>494.11799999999999</v>
      </c>
      <c r="K16" s="52">
        <f t="shared" si="0"/>
        <v>536.89499999999998</v>
      </c>
      <c r="L16" s="1"/>
      <c r="O16" s="15">
        <v>64.989999999999995</v>
      </c>
      <c r="P16" s="15">
        <v>98.16</v>
      </c>
      <c r="Q16" s="15">
        <v>155.01</v>
      </c>
      <c r="R16" s="15">
        <v>222.03</v>
      </c>
      <c r="S16" s="15">
        <v>281.01</v>
      </c>
      <c r="T16" s="15">
        <v>355.02</v>
      </c>
      <c r="U16" s="15">
        <v>450.47</v>
      </c>
      <c r="V16" s="15">
        <v>549.02</v>
      </c>
      <c r="W16" s="15">
        <v>596.54999999999995</v>
      </c>
    </row>
    <row r="17" spans="1:23" ht="23">
      <c r="A17" s="30"/>
      <c r="B17" s="14">
        <v>35</v>
      </c>
      <c r="C17" s="52">
        <f t="shared" si="1"/>
        <v>61.983000000000004</v>
      </c>
      <c r="D17" s="52">
        <f t="shared" si="0"/>
        <v>103.014</v>
      </c>
      <c r="E17" s="52">
        <f t="shared" si="0"/>
        <v>140.904</v>
      </c>
      <c r="F17" s="52">
        <f t="shared" si="0"/>
        <v>234.31500000000003</v>
      </c>
      <c r="G17" s="52">
        <f t="shared" si="0"/>
        <v>267.57</v>
      </c>
      <c r="H17" s="52">
        <f t="shared" si="0"/>
        <v>303.97500000000002</v>
      </c>
      <c r="I17" s="52">
        <f t="shared" si="0"/>
        <v>405.42300000000006</v>
      </c>
      <c r="J17" s="52">
        <f t="shared" si="0"/>
        <v>536.89499999999998</v>
      </c>
      <c r="K17" s="52">
        <f t="shared" si="0"/>
        <v>557.05500000000006</v>
      </c>
      <c r="L17" s="1"/>
      <c r="O17" s="15">
        <v>68.87</v>
      </c>
      <c r="P17" s="15">
        <v>114.46</v>
      </c>
      <c r="Q17" s="15">
        <v>156.56</v>
      </c>
      <c r="R17" s="15">
        <v>260.35000000000002</v>
      </c>
      <c r="S17" s="15">
        <v>297.3</v>
      </c>
      <c r="T17" s="15">
        <v>337.75</v>
      </c>
      <c r="U17" s="15">
        <v>450.47</v>
      </c>
      <c r="V17" s="15">
        <v>596.54999999999995</v>
      </c>
      <c r="W17" s="15">
        <v>618.95000000000005</v>
      </c>
    </row>
    <row r="18" spans="1:23" ht="23">
      <c r="A18" s="30"/>
      <c r="B18" s="14">
        <v>38</v>
      </c>
      <c r="C18" s="52">
        <f t="shared" si="1"/>
        <v>63.989999999999995</v>
      </c>
      <c r="D18" s="52">
        <f t="shared" si="0"/>
        <v>108.081</v>
      </c>
      <c r="E18" s="52">
        <f t="shared" si="0"/>
        <v>143.78399999999999</v>
      </c>
      <c r="F18" s="52">
        <f t="shared" si="0"/>
        <v>210.042</v>
      </c>
      <c r="G18" s="52">
        <f t="shared" si="0"/>
        <v>267.57</v>
      </c>
      <c r="H18" s="52">
        <f t="shared" si="0"/>
        <v>303.97500000000002</v>
      </c>
      <c r="I18" s="52">
        <f t="shared" si="0"/>
        <v>435.88799999999998</v>
      </c>
      <c r="J18" s="52">
        <f t="shared" si="0"/>
        <v>536.89499999999998</v>
      </c>
      <c r="K18" s="52">
        <f t="shared" si="0"/>
        <v>557.05500000000006</v>
      </c>
      <c r="L18" s="1"/>
      <c r="O18" s="15">
        <v>71.099999999999994</v>
      </c>
      <c r="P18" s="15">
        <v>120.09</v>
      </c>
      <c r="Q18" s="15">
        <v>159.76</v>
      </c>
      <c r="R18" s="15">
        <v>233.38</v>
      </c>
      <c r="S18" s="15">
        <v>297.3</v>
      </c>
      <c r="T18" s="15">
        <v>337.75</v>
      </c>
      <c r="U18" s="15">
        <v>484.32</v>
      </c>
      <c r="V18" s="15">
        <v>596.54999999999995</v>
      </c>
      <c r="W18" s="15">
        <v>618.95000000000005</v>
      </c>
    </row>
    <row r="19" spans="1:23" ht="23">
      <c r="A19" s="30"/>
      <c r="B19" s="14">
        <v>42</v>
      </c>
      <c r="C19" s="52">
        <f t="shared" si="1"/>
        <v>69.228000000000009</v>
      </c>
      <c r="D19" s="52">
        <f t="shared" si="0"/>
        <v>120.825</v>
      </c>
      <c r="E19" s="52">
        <f t="shared" si="0"/>
        <v>157.84200000000001</v>
      </c>
      <c r="F19" s="52">
        <f t="shared" si="0"/>
        <v>217.989</v>
      </c>
      <c r="G19" s="52">
        <f t="shared" si="0"/>
        <v>267.57</v>
      </c>
      <c r="H19" s="52">
        <f t="shared" si="0"/>
        <v>336.88799999999998</v>
      </c>
      <c r="I19" s="52">
        <f t="shared" si="0"/>
        <v>443.916</v>
      </c>
      <c r="J19" s="52">
        <f t="shared" si="0"/>
        <v>610.05600000000004</v>
      </c>
      <c r="K19" s="52">
        <f t="shared" si="0"/>
        <v>557.05500000000006</v>
      </c>
      <c r="L19" s="1"/>
      <c r="O19" s="15">
        <v>76.92</v>
      </c>
      <c r="P19" s="15">
        <v>134.25</v>
      </c>
      <c r="Q19" s="15">
        <v>175.38</v>
      </c>
      <c r="R19" s="15">
        <v>242.21</v>
      </c>
      <c r="S19" s="15">
        <v>297.3</v>
      </c>
      <c r="T19" s="15">
        <v>374.32</v>
      </c>
      <c r="U19" s="15">
        <v>493.24</v>
      </c>
      <c r="V19" s="15">
        <v>677.84</v>
      </c>
      <c r="W19" s="15">
        <v>618.95000000000005</v>
      </c>
    </row>
    <row r="20" spans="1:23" ht="23">
      <c r="A20" s="30"/>
      <c r="B20" s="14">
        <v>45</v>
      </c>
      <c r="C20" s="52">
        <f t="shared" si="1"/>
        <v>72.287999999999997</v>
      </c>
      <c r="D20" s="52">
        <f t="shared" si="0"/>
        <v>131.82300000000001</v>
      </c>
      <c r="E20" s="52">
        <f t="shared" si="0"/>
        <v>157.84200000000001</v>
      </c>
      <c r="F20" s="52">
        <f t="shared" si="0"/>
        <v>211.87799999999999</v>
      </c>
      <c r="G20" s="52">
        <f t="shared" si="0"/>
        <v>271.85399999999998</v>
      </c>
      <c r="H20" s="52">
        <f t="shared" si="0"/>
        <v>356.70599999999996</v>
      </c>
      <c r="I20" s="52">
        <f t="shared" si="0"/>
        <v>476.13599999999997</v>
      </c>
      <c r="J20" s="52">
        <f t="shared" si="0"/>
        <v>610.05600000000004</v>
      </c>
      <c r="K20" s="52">
        <f t="shared" si="0"/>
        <v>675.61199999999997</v>
      </c>
      <c r="L20" s="1"/>
      <c r="O20" s="15">
        <v>80.319999999999993</v>
      </c>
      <c r="P20" s="15">
        <v>146.47</v>
      </c>
      <c r="Q20" s="15">
        <v>175.38</v>
      </c>
      <c r="R20" s="15">
        <v>235.42</v>
      </c>
      <c r="S20" s="15">
        <v>302.06</v>
      </c>
      <c r="T20" s="15">
        <v>396.34</v>
      </c>
      <c r="U20" s="15">
        <v>529.04</v>
      </c>
      <c r="V20" s="15">
        <v>677.84</v>
      </c>
      <c r="W20" s="15">
        <v>750.68</v>
      </c>
    </row>
    <row r="21" spans="1:23" ht="23">
      <c r="A21" s="30"/>
      <c r="B21" s="14">
        <v>48</v>
      </c>
      <c r="C21" s="52">
        <f t="shared" si="1"/>
        <v>74.637000000000015</v>
      </c>
      <c r="D21" s="52">
        <f t="shared" si="0"/>
        <v>139.50899999999999</v>
      </c>
      <c r="E21" s="52">
        <f t="shared" si="0"/>
        <v>166.131</v>
      </c>
      <c r="F21" s="52">
        <f t="shared" si="0"/>
        <v>224.62200000000001</v>
      </c>
      <c r="G21" s="52">
        <f t="shared" si="0"/>
        <v>271.85399999999998</v>
      </c>
      <c r="H21" s="52">
        <f t="shared" si="0"/>
        <v>379.31399999999996</v>
      </c>
      <c r="I21" s="52">
        <f t="shared" si="0"/>
        <v>491.93100000000004</v>
      </c>
      <c r="J21" s="52">
        <f t="shared" si="0"/>
        <v>610.05600000000004</v>
      </c>
      <c r="K21" s="52">
        <f t="shared" si="0"/>
        <v>675.61199999999997</v>
      </c>
      <c r="L21" s="1"/>
      <c r="O21" s="15">
        <v>82.93</v>
      </c>
      <c r="P21" s="15">
        <v>155.01</v>
      </c>
      <c r="Q21" s="15">
        <v>184.59</v>
      </c>
      <c r="R21" s="15">
        <v>249.58</v>
      </c>
      <c r="S21" s="15">
        <v>302.06</v>
      </c>
      <c r="T21" s="15">
        <v>421.46</v>
      </c>
      <c r="U21" s="15">
        <v>546.59</v>
      </c>
      <c r="V21" s="15">
        <v>677.84</v>
      </c>
      <c r="W21" s="15">
        <v>750.68</v>
      </c>
    </row>
    <row r="22" spans="1:23" ht="23">
      <c r="A22" s="30"/>
      <c r="B22" s="14">
        <v>50</v>
      </c>
      <c r="C22" s="52">
        <f t="shared" si="1"/>
        <v>85.905000000000001</v>
      </c>
      <c r="D22" s="52">
        <f t="shared" si="0"/>
        <v>140.11200000000002</v>
      </c>
      <c r="E22" s="52">
        <f t="shared" si="0"/>
        <v>188.56800000000001</v>
      </c>
      <c r="F22" s="52">
        <f t="shared" si="0"/>
        <v>224.62200000000001</v>
      </c>
      <c r="G22" s="52">
        <f t="shared" si="0"/>
        <v>290.09699999999998</v>
      </c>
      <c r="H22" s="52">
        <f t="shared" si="0"/>
        <v>379.31399999999996</v>
      </c>
      <c r="I22" s="52">
        <f t="shared" si="0"/>
        <v>491.93100000000004</v>
      </c>
      <c r="J22" s="52">
        <f t="shared" si="0"/>
        <v>610.05600000000004</v>
      </c>
      <c r="K22" s="52">
        <f t="shared" si="0"/>
        <v>675.61199999999997</v>
      </c>
      <c r="L22" s="1"/>
      <c r="O22" s="15">
        <v>95.45</v>
      </c>
      <c r="P22" s="15">
        <v>155.68</v>
      </c>
      <c r="Q22" s="15">
        <v>209.52</v>
      </c>
      <c r="R22" s="15">
        <v>249.58</v>
      </c>
      <c r="S22" s="15">
        <v>322.33</v>
      </c>
      <c r="T22" s="15">
        <v>421.46</v>
      </c>
      <c r="U22" s="15">
        <v>546.59</v>
      </c>
      <c r="V22" s="15">
        <v>677.84</v>
      </c>
      <c r="W22" s="15">
        <v>750.68</v>
      </c>
    </row>
    <row r="23" spans="1:23" ht="23">
      <c r="A23" s="30"/>
      <c r="B23" s="14">
        <v>54</v>
      </c>
      <c r="C23" s="52">
        <f t="shared" si="1"/>
        <v>96.462000000000003</v>
      </c>
      <c r="D23" s="52">
        <f t="shared" si="0"/>
        <v>140.11200000000002</v>
      </c>
      <c r="E23" s="52">
        <f t="shared" si="0"/>
        <v>200.70000000000002</v>
      </c>
      <c r="F23" s="52">
        <f t="shared" si="0"/>
        <v>273.24900000000002</v>
      </c>
      <c r="G23" s="52">
        <f t="shared" si="0"/>
        <v>303.97500000000002</v>
      </c>
      <c r="H23" s="52">
        <f t="shared" si="0"/>
        <v>379.31399999999996</v>
      </c>
      <c r="I23" s="52">
        <f t="shared" si="0"/>
        <v>491.93100000000004</v>
      </c>
      <c r="J23" s="52">
        <f t="shared" si="0"/>
        <v>610.05600000000004</v>
      </c>
      <c r="K23" s="52">
        <f t="shared" si="0"/>
        <v>758.72699999999998</v>
      </c>
      <c r="L23" s="1"/>
      <c r="O23" s="15">
        <v>107.18</v>
      </c>
      <c r="P23" s="15">
        <v>155.68</v>
      </c>
      <c r="Q23" s="15">
        <v>223</v>
      </c>
      <c r="R23" s="15">
        <v>303.61</v>
      </c>
      <c r="S23" s="15">
        <v>337.75</v>
      </c>
      <c r="T23" s="15">
        <v>421.46</v>
      </c>
      <c r="U23" s="15">
        <v>546.59</v>
      </c>
      <c r="V23" s="15">
        <v>677.84</v>
      </c>
      <c r="W23" s="15">
        <v>843.03</v>
      </c>
    </row>
    <row r="24" spans="1:23" ht="23">
      <c r="A24" s="30"/>
      <c r="B24" s="14">
        <v>57</v>
      </c>
      <c r="C24" s="52">
        <f t="shared" si="1"/>
        <v>107.73</v>
      </c>
      <c r="D24" s="52">
        <f t="shared" si="0"/>
        <v>140.904</v>
      </c>
      <c r="E24" s="52">
        <f t="shared" si="0"/>
        <v>202.27500000000001</v>
      </c>
      <c r="F24" s="52">
        <f t="shared" si="0"/>
        <v>245.92500000000001</v>
      </c>
      <c r="G24" s="52">
        <f t="shared" si="0"/>
        <v>336.88799999999998</v>
      </c>
      <c r="H24" s="52">
        <f t="shared" si="0"/>
        <v>379.31399999999996</v>
      </c>
      <c r="I24" s="52">
        <f t="shared" si="0"/>
        <v>535.05899999999997</v>
      </c>
      <c r="J24" s="52">
        <f t="shared" si="0"/>
        <v>610.05600000000004</v>
      </c>
      <c r="K24" s="52">
        <f t="shared" si="0"/>
        <v>758.72699999999998</v>
      </c>
      <c r="L24" s="1"/>
      <c r="O24" s="15">
        <v>119.7</v>
      </c>
      <c r="P24" s="15">
        <v>156.56</v>
      </c>
      <c r="Q24" s="15">
        <v>224.75</v>
      </c>
      <c r="R24" s="15">
        <v>273.25</v>
      </c>
      <c r="S24" s="15">
        <v>374.32</v>
      </c>
      <c r="T24" s="15">
        <v>421.46</v>
      </c>
      <c r="U24" s="15">
        <v>594.51</v>
      </c>
      <c r="V24" s="15">
        <v>677.84</v>
      </c>
      <c r="W24" s="15">
        <v>843.03</v>
      </c>
    </row>
    <row r="25" spans="1:23" ht="23">
      <c r="A25" s="30"/>
      <c r="B25" s="14">
        <v>60</v>
      </c>
      <c r="C25" s="52">
        <f t="shared" si="1"/>
        <v>116.19900000000001</v>
      </c>
      <c r="D25" s="52">
        <f t="shared" si="0"/>
        <v>157.84200000000001</v>
      </c>
      <c r="E25" s="52">
        <f t="shared" si="0"/>
        <v>208.99799999999999</v>
      </c>
      <c r="F25" s="52">
        <f t="shared" si="0"/>
        <v>245.92500000000001</v>
      </c>
      <c r="G25" s="52">
        <f t="shared" si="0"/>
        <v>336.88799999999998</v>
      </c>
      <c r="H25" s="52">
        <f t="shared" si="0"/>
        <v>405.42300000000006</v>
      </c>
      <c r="I25" s="52">
        <f t="shared" si="0"/>
        <v>535.05899999999997</v>
      </c>
      <c r="J25" s="52">
        <f t="shared" si="0"/>
        <v>610.05600000000004</v>
      </c>
      <c r="K25" s="52">
        <f t="shared" si="0"/>
        <v>758.72699999999998</v>
      </c>
      <c r="L25" s="1"/>
      <c r="O25" s="15">
        <v>129.11000000000001</v>
      </c>
      <c r="P25" s="15">
        <v>175.38</v>
      </c>
      <c r="Q25" s="15">
        <v>232.22</v>
      </c>
      <c r="R25" s="15">
        <v>273.25</v>
      </c>
      <c r="S25" s="15">
        <v>374.32</v>
      </c>
      <c r="T25" s="15">
        <v>450.47</v>
      </c>
      <c r="U25" s="15">
        <v>594.51</v>
      </c>
      <c r="V25" s="15">
        <v>677.84</v>
      </c>
      <c r="W25" s="15">
        <v>843.03</v>
      </c>
    </row>
    <row r="26" spans="1:23" ht="23">
      <c r="A26" s="30"/>
      <c r="B26" s="14">
        <v>64</v>
      </c>
      <c r="C26" s="52">
        <f t="shared" si="1"/>
        <v>126.32400000000001</v>
      </c>
      <c r="D26" s="52">
        <f t="shared" si="0"/>
        <v>157.84200000000001</v>
      </c>
      <c r="E26" s="52">
        <f t="shared" si="0"/>
        <v>218.16</v>
      </c>
      <c r="F26" s="52">
        <f t="shared" si="0"/>
        <v>271.85399999999998</v>
      </c>
      <c r="G26" s="52">
        <f t="shared" si="0"/>
        <v>336.88799999999998</v>
      </c>
      <c r="H26" s="52">
        <f t="shared" si="0"/>
        <v>435.88799999999998</v>
      </c>
      <c r="I26" s="52">
        <f t="shared" si="0"/>
        <v>607.86900000000003</v>
      </c>
      <c r="J26" s="52">
        <f t="shared" si="0"/>
        <v>675.61199999999997</v>
      </c>
      <c r="K26" s="52">
        <f t="shared" si="0"/>
        <v>758.72699999999998</v>
      </c>
      <c r="L26" s="1"/>
      <c r="O26" s="15">
        <v>140.36000000000001</v>
      </c>
      <c r="P26" s="15">
        <v>175.38</v>
      </c>
      <c r="Q26" s="15">
        <v>242.4</v>
      </c>
      <c r="R26" s="15">
        <v>302.06</v>
      </c>
      <c r="S26" s="15">
        <v>374.32</v>
      </c>
      <c r="T26" s="15">
        <v>484.32</v>
      </c>
      <c r="U26" s="15">
        <v>675.41</v>
      </c>
      <c r="V26" s="15">
        <v>750.68</v>
      </c>
      <c r="W26" s="15">
        <v>843.03</v>
      </c>
    </row>
    <row r="27" spans="1:23" ht="23">
      <c r="A27" s="30"/>
      <c r="B27" s="14">
        <v>70</v>
      </c>
      <c r="C27" s="52">
        <f t="shared" si="1"/>
        <v>140.11200000000002</v>
      </c>
      <c r="D27" s="52">
        <f t="shared" si="0"/>
        <v>188.56800000000001</v>
      </c>
      <c r="E27" s="52">
        <f t="shared" si="0"/>
        <v>221.91300000000001</v>
      </c>
      <c r="F27" s="52">
        <f t="shared" si="0"/>
        <v>339.97500000000002</v>
      </c>
      <c r="G27" s="52">
        <f t="shared" si="0"/>
        <v>336.88799999999998</v>
      </c>
      <c r="H27" s="52">
        <f t="shared" si="0"/>
        <v>443.916</v>
      </c>
      <c r="I27" s="52">
        <f t="shared" si="0"/>
        <v>607.86900000000003</v>
      </c>
      <c r="J27" s="52">
        <f t="shared" si="0"/>
        <v>675.61199999999997</v>
      </c>
      <c r="K27" s="52">
        <f t="shared" si="0"/>
        <v>758.72699999999998</v>
      </c>
      <c r="L27" s="1"/>
      <c r="O27" s="15">
        <v>155.68</v>
      </c>
      <c r="P27" s="15">
        <v>209.52</v>
      </c>
      <c r="Q27" s="15">
        <v>246.57</v>
      </c>
      <c r="R27" s="15">
        <v>377.75</v>
      </c>
      <c r="S27" s="15">
        <v>374.32</v>
      </c>
      <c r="T27" s="15">
        <v>493.24</v>
      </c>
      <c r="U27" s="15">
        <v>675.41</v>
      </c>
      <c r="V27" s="15">
        <v>750.68</v>
      </c>
      <c r="W27" s="15">
        <v>843.03</v>
      </c>
    </row>
    <row r="28" spans="1:23" ht="23">
      <c r="A28" s="30"/>
      <c r="B28" s="14">
        <v>76</v>
      </c>
      <c r="C28" s="52">
        <f t="shared" si="1"/>
        <v>140.904</v>
      </c>
      <c r="D28" s="52">
        <f t="shared" ref="D28:D30" si="2">P28*(1-$J$9)</f>
        <v>183.15899999999999</v>
      </c>
      <c r="E28" s="52">
        <f t="shared" ref="E28:E30" si="3">Q28*(1-$J$9)</f>
        <v>242.60400000000001</v>
      </c>
      <c r="F28" s="52">
        <f t="shared" ref="F28:F30" si="4">R28*(1-$J$9)</f>
        <v>303.97500000000002</v>
      </c>
      <c r="G28" s="52">
        <f t="shared" ref="G28:G30" si="5">S28*(1-$J$9)</f>
        <v>356.70599999999996</v>
      </c>
      <c r="H28" s="52">
        <f t="shared" ref="H28:H30" si="6">T28*(1-$J$9)</f>
        <v>479.88900000000007</v>
      </c>
      <c r="I28" s="52">
        <f t="shared" ref="I28:I30" si="7">U28*(1-$J$9)</f>
        <v>607.86900000000003</v>
      </c>
      <c r="J28" s="52">
        <f t="shared" ref="J28:J30" si="8">V28*(1-$J$9)</f>
        <v>758.72699999999998</v>
      </c>
      <c r="K28" s="52">
        <f t="shared" ref="K28:K30" si="9">W28*(1-$J$9)</f>
        <v>758.72699999999998</v>
      </c>
      <c r="L28" s="1"/>
      <c r="O28" s="15">
        <v>156.56</v>
      </c>
      <c r="P28" s="15">
        <v>203.51</v>
      </c>
      <c r="Q28" s="15">
        <v>269.56</v>
      </c>
      <c r="R28" s="15">
        <v>337.75</v>
      </c>
      <c r="S28" s="15">
        <v>396.34</v>
      </c>
      <c r="T28" s="15">
        <v>533.21</v>
      </c>
      <c r="U28" s="15">
        <v>675.41</v>
      </c>
      <c r="V28" s="15">
        <v>843.03</v>
      </c>
      <c r="W28" s="15">
        <v>843.03</v>
      </c>
    </row>
    <row r="29" spans="1:23" ht="23">
      <c r="A29" s="30"/>
      <c r="B29" s="14">
        <v>80</v>
      </c>
      <c r="C29" s="52">
        <f t="shared" si="1"/>
        <v>156.78900000000002</v>
      </c>
      <c r="D29" s="52">
        <f t="shared" si="2"/>
        <v>202.27500000000001</v>
      </c>
      <c r="E29" s="52">
        <f t="shared" si="3"/>
        <v>267.57</v>
      </c>
      <c r="F29" s="52">
        <f t="shared" si="4"/>
        <v>303.97500000000002</v>
      </c>
      <c r="G29" s="52">
        <f t="shared" si="5"/>
        <v>356.70599999999996</v>
      </c>
      <c r="H29" s="52">
        <f t="shared" si="6"/>
        <v>535.05899999999997</v>
      </c>
      <c r="I29" s="52">
        <f t="shared" si="7"/>
        <v>607.86900000000003</v>
      </c>
      <c r="J29" s="52">
        <f t="shared" si="8"/>
        <v>758.72699999999998</v>
      </c>
      <c r="K29" s="52">
        <f t="shared" si="9"/>
        <v>660.77100000000007</v>
      </c>
      <c r="L29" s="1"/>
      <c r="O29" s="15">
        <v>174.21</v>
      </c>
      <c r="P29" s="15">
        <v>224.75</v>
      </c>
      <c r="Q29" s="15">
        <v>297.3</v>
      </c>
      <c r="R29" s="15">
        <v>337.75</v>
      </c>
      <c r="S29" s="15">
        <v>396.34</v>
      </c>
      <c r="T29" s="15">
        <v>594.51</v>
      </c>
      <c r="U29" s="15">
        <v>675.41</v>
      </c>
      <c r="V29" s="15">
        <v>843.03</v>
      </c>
      <c r="W29" s="15">
        <v>734.19</v>
      </c>
    </row>
    <row r="30" spans="1:23" ht="23">
      <c r="A30" s="30"/>
      <c r="B30" s="14">
        <v>89</v>
      </c>
      <c r="C30" s="52">
        <f t="shared" si="1"/>
        <v>166.91400000000002</v>
      </c>
      <c r="D30" s="52">
        <f t="shared" si="2"/>
        <v>192.23099999999999</v>
      </c>
      <c r="E30" s="52">
        <f t="shared" si="3"/>
        <v>273.339</v>
      </c>
      <c r="F30" s="52">
        <f t="shared" si="4"/>
        <v>303.97500000000002</v>
      </c>
      <c r="G30" s="52">
        <f t="shared" si="5"/>
        <v>413.45100000000002</v>
      </c>
      <c r="H30" s="52">
        <f t="shared" si="6"/>
        <v>535.05899999999997</v>
      </c>
      <c r="I30" s="52">
        <f t="shared" si="7"/>
        <v>673.86599999999999</v>
      </c>
      <c r="J30" s="52">
        <f t="shared" si="8"/>
        <v>758.72699999999998</v>
      </c>
      <c r="K30" s="52">
        <f t="shared" si="9"/>
        <v>912.54600000000005</v>
      </c>
      <c r="L30" s="1"/>
      <c r="O30" s="15">
        <v>185.46</v>
      </c>
      <c r="P30" s="15">
        <v>213.59</v>
      </c>
      <c r="Q30" s="15">
        <v>303.70999999999998</v>
      </c>
      <c r="R30" s="15">
        <v>337.75</v>
      </c>
      <c r="S30" s="15">
        <v>459.39</v>
      </c>
      <c r="T30" s="15">
        <v>594.51</v>
      </c>
      <c r="U30" s="15">
        <v>748.74</v>
      </c>
      <c r="V30" s="15">
        <v>843.03</v>
      </c>
      <c r="W30" s="15">
        <v>1013.94</v>
      </c>
    </row>
    <row r="31" spans="1:23" ht="23">
      <c r="A31" s="30"/>
      <c r="B31" s="14">
        <v>102</v>
      </c>
      <c r="C31" s="54"/>
      <c r="D31" s="52">
        <f t="shared" ref="D31:D40" si="10">P31*(1-$J$9)</f>
        <v>227.94300000000001</v>
      </c>
      <c r="E31" s="52">
        <f t="shared" ref="E31:E40" si="11">Q31*(1-$J$9)</f>
        <v>296.03700000000003</v>
      </c>
      <c r="F31" s="52">
        <f t="shared" ref="F31:F40" si="12">R31*(1-$J$9)</f>
        <v>364.74299999999999</v>
      </c>
      <c r="G31" s="52">
        <f t="shared" ref="G31:G42" si="13">S31*(1-$J$9)</f>
        <v>485.21699999999998</v>
      </c>
      <c r="H31" s="52">
        <f t="shared" ref="H31:H42" si="14">T31*(1-$J$9)</f>
        <v>596.43000000000006</v>
      </c>
      <c r="I31" s="52">
        <f t="shared" ref="I31:I42" si="15">U31*(1-$J$9)</f>
        <v>758.72699999999998</v>
      </c>
      <c r="J31" s="52">
        <f t="shared" ref="J31:J42" si="16">V31*(1-$J$9)</f>
        <v>889.84800000000007</v>
      </c>
      <c r="K31" s="52">
        <f t="shared" ref="K31:K42" si="17">W31*(1-$J$9)</f>
        <v>912.54600000000005</v>
      </c>
      <c r="L31" s="1"/>
      <c r="O31" s="15">
        <v>0</v>
      </c>
      <c r="P31" s="15">
        <v>253.27</v>
      </c>
      <c r="Q31" s="15">
        <v>328.93</v>
      </c>
      <c r="R31" s="15">
        <v>405.27</v>
      </c>
      <c r="S31" s="15">
        <v>539.13</v>
      </c>
      <c r="T31" s="15">
        <v>662.7</v>
      </c>
      <c r="U31" s="15">
        <v>843.03</v>
      </c>
      <c r="V31" s="15">
        <v>988.72</v>
      </c>
      <c r="W31" s="15">
        <v>1013.94</v>
      </c>
    </row>
    <row r="32" spans="1:23" ht="23">
      <c r="A32" s="30"/>
      <c r="B32" s="14">
        <v>108</v>
      </c>
      <c r="C32" s="54"/>
      <c r="D32" s="52">
        <f t="shared" si="10"/>
        <v>243.126</v>
      </c>
      <c r="E32" s="52">
        <f t="shared" si="11"/>
        <v>303.97500000000002</v>
      </c>
      <c r="F32" s="52">
        <f t="shared" si="12"/>
        <v>387.351</v>
      </c>
      <c r="G32" s="52">
        <f t="shared" si="13"/>
        <v>528.42600000000004</v>
      </c>
      <c r="H32" s="52">
        <f t="shared" si="14"/>
        <v>662.42700000000002</v>
      </c>
      <c r="I32" s="52">
        <f t="shared" si="15"/>
        <v>758.72699999999998</v>
      </c>
      <c r="J32" s="52">
        <f t="shared" si="16"/>
        <v>889.84800000000007</v>
      </c>
      <c r="K32" s="52">
        <f t="shared" si="17"/>
        <v>1071.3420000000001</v>
      </c>
      <c r="L32" s="1"/>
      <c r="O32" s="15">
        <v>0</v>
      </c>
      <c r="P32" s="15">
        <v>270.14</v>
      </c>
      <c r="Q32" s="15">
        <v>337.75</v>
      </c>
      <c r="R32" s="15">
        <v>430.39</v>
      </c>
      <c r="S32" s="15">
        <v>587.14</v>
      </c>
      <c r="T32" s="15">
        <v>736.03</v>
      </c>
      <c r="U32" s="15">
        <v>843.03</v>
      </c>
      <c r="V32" s="15">
        <v>988.72</v>
      </c>
      <c r="W32" s="15">
        <v>1190.3800000000001</v>
      </c>
    </row>
    <row r="33" spans="1:23" ht="23">
      <c r="A33" s="30"/>
      <c r="B33" s="14">
        <v>114</v>
      </c>
      <c r="C33" s="54"/>
      <c r="D33" s="52">
        <f t="shared" si="10"/>
        <v>266.96699999999998</v>
      </c>
      <c r="E33" s="52">
        <f t="shared" si="11"/>
        <v>324.23399999999998</v>
      </c>
      <c r="F33" s="52">
        <f t="shared" si="12"/>
        <v>409.78800000000001</v>
      </c>
      <c r="G33" s="52">
        <f t="shared" si="13"/>
        <v>499.70700000000005</v>
      </c>
      <c r="H33" s="52">
        <f t="shared" si="14"/>
        <v>547.98300000000006</v>
      </c>
      <c r="I33" s="52">
        <f t="shared" si="15"/>
        <v>796.52700000000004</v>
      </c>
      <c r="J33" s="52">
        <f t="shared" si="16"/>
        <v>889.84800000000007</v>
      </c>
      <c r="K33" s="52">
        <f t="shared" si="17"/>
        <v>1071.3420000000001</v>
      </c>
      <c r="L33" s="1"/>
      <c r="O33" s="15">
        <v>0</v>
      </c>
      <c r="P33" s="15">
        <v>296.63</v>
      </c>
      <c r="Q33" s="15">
        <v>360.26</v>
      </c>
      <c r="R33" s="15">
        <v>455.32</v>
      </c>
      <c r="S33" s="15">
        <v>555.23</v>
      </c>
      <c r="T33" s="15">
        <v>608.87</v>
      </c>
      <c r="U33" s="15">
        <v>885.03</v>
      </c>
      <c r="V33" s="15">
        <v>988.72</v>
      </c>
      <c r="W33" s="15">
        <v>1190.3800000000001</v>
      </c>
    </row>
    <row r="34" spans="1:23" ht="23">
      <c r="A34" s="30"/>
      <c r="B34" s="14">
        <v>120</v>
      </c>
      <c r="C34" s="54"/>
      <c r="D34" s="52">
        <f t="shared" si="10"/>
        <v>273.07800000000003</v>
      </c>
      <c r="E34" s="52">
        <f t="shared" si="11"/>
        <v>340.82100000000003</v>
      </c>
      <c r="F34" s="52">
        <f t="shared" si="12"/>
        <v>413.45100000000002</v>
      </c>
      <c r="G34" s="52">
        <f t="shared" si="13"/>
        <v>587.88000000000011</v>
      </c>
      <c r="H34" s="52">
        <f t="shared" si="14"/>
        <v>758.72699999999998</v>
      </c>
      <c r="I34" s="52">
        <f t="shared" si="15"/>
        <v>887.75099999999998</v>
      </c>
      <c r="J34" s="52">
        <f t="shared" si="16"/>
        <v>889.84800000000007</v>
      </c>
      <c r="K34" s="52">
        <f t="shared" si="17"/>
        <v>1308.2760000000001</v>
      </c>
      <c r="L34" s="1"/>
      <c r="O34" s="15">
        <v>0</v>
      </c>
      <c r="P34" s="15">
        <v>303.42</v>
      </c>
      <c r="Q34" s="15">
        <v>378.69</v>
      </c>
      <c r="R34" s="15">
        <v>459.39</v>
      </c>
      <c r="S34" s="15">
        <v>653.20000000000005</v>
      </c>
      <c r="T34" s="15">
        <v>843.03</v>
      </c>
      <c r="U34" s="15">
        <v>986.39</v>
      </c>
      <c r="V34" s="15">
        <v>988.72</v>
      </c>
      <c r="W34" s="15">
        <v>1453.64</v>
      </c>
    </row>
    <row r="35" spans="1:23" ht="23">
      <c r="A35" s="30"/>
      <c r="B35" s="14">
        <v>133</v>
      </c>
      <c r="C35" s="54"/>
      <c r="D35" s="52">
        <f t="shared" si="10"/>
        <v>296.03700000000003</v>
      </c>
      <c r="E35" s="52">
        <f t="shared" si="11"/>
        <v>380.53800000000001</v>
      </c>
      <c r="F35" s="52">
        <f t="shared" si="12"/>
        <v>423.23399999999998</v>
      </c>
      <c r="G35" s="52">
        <f t="shared" si="13"/>
        <v>501.10199999999998</v>
      </c>
      <c r="H35" s="52">
        <f t="shared" si="14"/>
        <v>758.72699999999998</v>
      </c>
      <c r="I35" s="52">
        <f t="shared" si="15"/>
        <v>887.75099999999998</v>
      </c>
      <c r="J35" s="52">
        <f t="shared" si="16"/>
        <v>1013.3820000000001</v>
      </c>
      <c r="K35" s="52">
        <f t="shared" si="17"/>
        <v>1141.884</v>
      </c>
      <c r="L35" s="1"/>
      <c r="O35" s="15">
        <v>0</v>
      </c>
      <c r="P35" s="15">
        <v>328.93</v>
      </c>
      <c r="Q35" s="15">
        <v>422.82</v>
      </c>
      <c r="R35" s="15">
        <v>470.26</v>
      </c>
      <c r="S35" s="15">
        <v>556.78</v>
      </c>
      <c r="T35" s="15">
        <v>843.03</v>
      </c>
      <c r="U35" s="15">
        <v>986.39</v>
      </c>
      <c r="V35" s="15">
        <v>1125.98</v>
      </c>
      <c r="W35" s="15">
        <v>1268.76</v>
      </c>
    </row>
    <row r="36" spans="1:23" ht="23">
      <c r="A36" s="30"/>
      <c r="B36" s="14">
        <v>140</v>
      </c>
      <c r="C36" s="54"/>
      <c r="D36" s="52">
        <f t="shared" si="10"/>
        <v>303.97500000000002</v>
      </c>
      <c r="E36" s="52">
        <f t="shared" si="11"/>
        <v>388.31399999999996</v>
      </c>
      <c r="F36" s="52">
        <f t="shared" si="12"/>
        <v>443.916</v>
      </c>
      <c r="G36" s="52">
        <f t="shared" si="13"/>
        <v>535.05899999999997</v>
      </c>
      <c r="H36" s="52">
        <f t="shared" si="14"/>
        <v>665.91899999999998</v>
      </c>
      <c r="I36" s="52">
        <f t="shared" si="15"/>
        <v>803.50199999999995</v>
      </c>
      <c r="J36" s="52">
        <f t="shared" si="16"/>
        <v>894.91500000000008</v>
      </c>
      <c r="K36" s="52">
        <f t="shared" si="17"/>
        <v>1141.884</v>
      </c>
      <c r="L36" s="1"/>
      <c r="O36" s="15">
        <v>0</v>
      </c>
      <c r="P36" s="15">
        <v>337.75</v>
      </c>
      <c r="Q36" s="15">
        <v>431.46</v>
      </c>
      <c r="R36" s="15">
        <v>493.24</v>
      </c>
      <c r="S36" s="15">
        <v>594.51</v>
      </c>
      <c r="T36" s="15">
        <v>739.91</v>
      </c>
      <c r="U36" s="15">
        <v>892.78</v>
      </c>
      <c r="V36" s="15">
        <v>994.35</v>
      </c>
      <c r="W36" s="15">
        <v>1268.76</v>
      </c>
    </row>
    <row r="37" spans="1:23" ht="23">
      <c r="A37" s="30"/>
      <c r="B37" s="14">
        <v>159</v>
      </c>
      <c r="C37" s="54"/>
      <c r="D37" s="52">
        <f t="shared" si="10"/>
        <v>342.99900000000002</v>
      </c>
      <c r="E37" s="52">
        <f t="shared" si="11"/>
        <v>407.69100000000003</v>
      </c>
      <c r="F37" s="52">
        <f t="shared" si="12"/>
        <v>471.85199999999998</v>
      </c>
      <c r="G37" s="52">
        <f t="shared" si="13"/>
        <v>665.928</v>
      </c>
      <c r="H37" s="52">
        <f t="shared" si="14"/>
        <v>729.04499999999996</v>
      </c>
      <c r="I37" s="52">
        <f t="shared" si="15"/>
        <v>894.82500000000005</v>
      </c>
      <c r="J37" s="52">
        <f t="shared" si="16"/>
        <v>1141.884</v>
      </c>
      <c r="K37" s="52"/>
      <c r="L37" s="1"/>
      <c r="O37" s="15">
        <v>0</v>
      </c>
      <c r="P37" s="15">
        <v>381.11</v>
      </c>
      <c r="Q37" s="15">
        <v>452.99</v>
      </c>
      <c r="R37" s="15">
        <v>524.28</v>
      </c>
      <c r="S37" s="15">
        <v>739.92</v>
      </c>
      <c r="T37" s="15">
        <v>810.05</v>
      </c>
      <c r="U37" s="15">
        <v>994.25</v>
      </c>
      <c r="V37" s="15">
        <v>1268.76</v>
      </c>
      <c r="W37" s="15">
        <v>1293.98</v>
      </c>
    </row>
    <row r="38" spans="1:23" ht="23">
      <c r="A38" s="30"/>
      <c r="B38" s="14">
        <v>168</v>
      </c>
      <c r="C38" s="54"/>
      <c r="D38" s="52">
        <f t="shared" si="10"/>
        <v>355.14000000000004</v>
      </c>
      <c r="E38" s="52">
        <f t="shared" si="11"/>
        <v>443.916</v>
      </c>
      <c r="F38" s="52">
        <f t="shared" si="12"/>
        <v>501.10199999999998</v>
      </c>
      <c r="G38" s="52"/>
      <c r="H38" s="52">
        <f t="shared" si="14"/>
        <v>803.51099999999997</v>
      </c>
      <c r="I38" s="52">
        <f t="shared" si="15"/>
        <v>1013.0309999999999</v>
      </c>
      <c r="J38" s="52">
        <f t="shared" si="16"/>
        <v>1141.884</v>
      </c>
      <c r="K38" s="52"/>
      <c r="L38" s="1"/>
      <c r="O38" s="15">
        <v>0</v>
      </c>
      <c r="P38" s="15">
        <v>394.6</v>
      </c>
      <c r="Q38" s="15">
        <v>493.24</v>
      </c>
      <c r="R38" s="15">
        <v>556.78</v>
      </c>
      <c r="S38" s="15">
        <v>689.67</v>
      </c>
      <c r="T38" s="15">
        <v>892.79</v>
      </c>
      <c r="U38" s="15">
        <v>1125.5899999999999</v>
      </c>
      <c r="V38" s="15">
        <v>1268.76</v>
      </c>
      <c r="W38" s="15">
        <v>1293.98</v>
      </c>
    </row>
    <row r="39" spans="1:23" ht="23">
      <c r="A39" s="30"/>
      <c r="B39" s="14">
        <v>219</v>
      </c>
      <c r="C39" s="54"/>
      <c r="D39" s="52">
        <f t="shared" si="10"/>
        <v>404.63099999999997</v>
      </c>
      <c r="E39" s="52">
        <f t="shared" si="11"/>
        <v>535.05899999999997</v>
      </c>
      <c r="F39" s="52">
        <f t="shared" si="12"/>
        <v>673.86599999999999</v>
      </c>
      <c r="G39" s="52">
        <f t="shared" si="13"/>
        <v>894.82500000000005</v>
      </c>
      <c r="H39" s="52">
        <f t="shared" si="14"/>
        <v>1013.0219999999999</v>
      </c>
      <c r="I39" s="52">
        <f t="shared" si="15"/>
        <v>1164.1410000000001</v>
      </c>
      <c r="J39" s="52">
        <f t="shared" si="16"/>
        <v>1333.5030000000002</v>
      </c>
      <c r="K39" s="52">
        <f t="shared" si="17"/>
        <v>1368.7739999999999</v>
      </c>
      <c r="L39" s="1"/>
      <c r="O39" s="15">
        <v>0</v>
      </c>
      <c r="P39" s="15">
        <v>449.59</v>
      </c>
      <c r="Q39" s="15">
        <v>594.51</v>
      </c>
      <c r="R39" s="15">
        <v>748.74</v>
      </c>
      <c r="S39" s="15">
        <v>994.25</v>
      </c>
      <c r="T39" s="15">
        <v>1125.58</v>
      </c>
      <c r="U39" s="15">
        <v>1293.49</v>
      </c>
      <c r="V39" s="15">
        <v>1481.67</v>
      </c>
      <c r="W39" s="15">
        <v>1520.86</v>
      </c>
    </row>
    <row r="40" spans="1:23" ht="23">
      <c r="A40" s="30"/>
      <c r="B40" s="14">
        <v>250</v>
      </c>
      <c r="C40" s="54"/>
      <c r="D40" s="52">
        <f t="shared" si="10"/>
        <v>535.05899999999997</v>
      </c>
      <c r="E40" s="52">
        <f t="shared" si="11"/>
        <v>673.86599999999999</v>
      </c>
      <c r="F40" s="52">
        <f t="shared" si="12"/>
        <v>894.82500000000005</v>
      </c>
      <c r="G40" s="52"/>
      <c r="H40" s="52"/>
      <c r="I40" s="52">
        <f t="shared" si="15"/>
        <v>1013.0309999999999</v>
      </c>
      <c r="J40" s="52">
        <f t="shared" si="16"/>
        <v>1368.7739999999999</v>
      </c>
      <c r="K40" s="52">
        <f t="shared" si="17"/>
        <v>1671.2730000000001</v>
      </c>
      <c r="O40" s="15">
        <v>0</v>
      </c>
      <c r="P40" s="15">
        <v>594.51</v>
      </c>
      <c r="Q40" s="15">
        <v>748.74</v>
      </c>
      <c r="R40" s="15">
        <v>994.25</v>
      </c>
      <c r="S40" s="15">
        <v>1125.5899999999999</v>
      </c>
      <c r="T40" s="15">
        <v>1293.49</v>
      </c>
      <c r="U40" s="15">
        <v>1125.5899999999999</v>
      </c>
      <c r="V40" s="15">
        <v>1520.86</v>
      </c>
      <c r="W40" s="15">
        <v>1856.97</v>
      </c>
    </row>
    <row r="41" spans="1:23" ht="23">
      <c r="A41" s="30"/>
      <c r="B41" s="14">
        <v>273</v>
      </c>
      <c r="C41" s="54"/>
      <c r="D41" s="52"/>
      <c r="E41" s="52"/>
      <c r="F41" s="52"/>
      <c r="G41" s="52"/>
      <c r="H41" s="52">
        <f t="shared" si="14"/>
        <v>1332.288</v>
      </c>
      <c r="I41" s="52">
        <f t="shared" si="15"/>
        <v>1368.252</v>
      </c>
      <c r="J41" s="52">
        <f t="shared" si="16"/>
        <v>1671.2730000000001</v>
      </c>
      <c r="K41" s="52">
        <f t="shared" si="17"/>
        <v>1825.0920000000001</v>
      </c>
      <c r="O41" s="15">
        <v>0</v>
      </c>
      <c r="P41" s="15">
        <v>689.67</v>
      </c>
      <c r="Q41" s="15">
        <v>892.79</v>
      </c>
      <c r="R41" s="15">
        <v>1125.5899999999999</v>
      </c>
      <c r="S41" s="15">
        <v>1293.49</v>
      </c>
      <c r="T41" s="15">
        <v>1480.32</v>
      </c>
      <c r="U41" s="15">
        <v>1520.28</v>
      </c>
      <c r="V41" s="15">
        <v>1856.97</v>
      </c>
      <c r="W41" s="15">
        <v>2027.88</v>
      </c>
    </row>
    <row r="42" spans="1:23" ht="23">
      <c r="A42" s="30"/>
      <c r="B42" s="14">
        <v>324</v>
      </c>
      <c r="C42" s="54"/>
      <c r="D42" s="52"/>
      <c r="E42" s="52"/>
      <c r="F42" s="52"/>
      <c r="G42" s="52">
        <f t="shared" si="13"/>
        <v>1192.8690000000001</v>
      </c>
      <c r="H42" s="52">
        <f t="shared" si="14"/>
        <v>1347.741</v>
      </c>
      <c r="I42" s="52">
        <f t="shared" si="15"/>
        <v>1549.4850000000001</v>
      </c>
      <c r="J42" s="52">
        <f t="shared" si="16"/>
        <v>1825.0920000000001</v>
      </c>
      <c r="K42" s="52">
        <f t="shared" si="17"/>
        <v>1825.0920000000001</v>
      </c>
      <c r="O42" s="15">
        <v>0</v>
      </c>
      <c r="P42" s="15">
        <v>0</v>
      </c>
      <c r="Q42" s="15">
        <v>918.78</v>
      </c>
      <c r="R42" s="15">
        <v>1078.25</v>
      </c>
      <c r="S42" s="15">
        <v>1325.41</v>
      </c>
      <c r="T42" s="15">
        <v>1497.49</v>
      </c>
      <c r="U42" s="15">
        <v>1721.65</v>
      </c>
      <c r="V42" s="15">
        <v>2027.88</v>
      </c>
      <c r="W42" s="15">
        <v>2027.88</v>
      </c>
    </row>
    <row r="43" spans="1:23" ht="23">
      <c r="A43" s="30"/>
      <c r="B43" s="14">
        <v>356</v>
      </c>
      <c r="C43" s="54"/>
      <c r="D43" s="54"/>
      <c r="E43" s="54"/>
      <c r="F43" s="52">
        <f t="shared" ref="F43:F47" si="18">R43*(1-$J$9)</f>
        <v>1070.2079999999999</v>
      </c>
      <c r="G43" s="52">
        <f t="shared" ref="G43:G47" si="19">S43*(1-$J$9)</f>
        <v>1347.741</v>
      </c>
      <c r="H43" s="52">
        <f t="shared" ref="H43:H47" si="20">T43*(1-$J$9)</f>
        <v>1549.4850000000001</v>
      </c>
      <c r="I43" s="52">
        <f t="shared" ref="I43:I47" si="21">U43*(1-$J$9)</f>
        <v>1823.6969999999999</v>
      </c>
      <c r="J43" s="52">
        <f t="shared" ref="J43:J47" si="22">V43*(1-$J$9)</f>
        <v>2142.6930000000002</v>
      </c>
      <c r="K43" s="52">
        <f t="shared" ref="K43:K47" si="23">W43*(1-$J$9)</f>
        <v>2220.8220000000001</v>
      </c>
      <c r="O43" s="15">
        <v>0</v>
      </c>
      <c r="P43" s="15">
        <v>0</v>
      </c>
      <c r="Q43" s="15">
        <v>0</v>
      </c>
      <c r="R43" s="15">
        <v>1189.1199999999999</v>
      </c>
      <c r="S43" s="15">
        <v>1497.49</v>
      </c>
      <c r="T43" s="15">
        <v>1721.65</v>
      </c>
      <c r="U43" s="15">
        <v>2026.33</v>
      </c>
      <c r="V43" s="15">
        <v>2380.77</v>
      </c>
      <c r="W43" s="15">
        <v>2467.58</v>
      </c>
    </row>
    <row r="44" spans="1:23" ht="23">
      <c r="A44" s="30"/>
      <c r="B44" s="14">
        <v>406</v>
      </c>
      <c r="C44" s="54"/>
      <c r="D44" s="54"/>
      <c r="E44" s="54"/>
      <c r="F44" s="52">
        <f t="shared" si="18"/>
        <v>1347.741</v>
      </c>
      <c r="G44" s="52">
        <f t="shared" si="19"/>
        <v>1549.4850000000001</v>
      </c>
      <c r="H44" s="52">
        <f t="shared" si="20"/>
        <v>1823.6969999999999</v>
      </c>
      <c r="I44" s="52">
        <f t="shared" si="21"/>
        <v>2140.335</v>
      </c>
      <c r="J44" s="52">
        <f t="shared" si="22"/>
        <v>2026.7549999999999</v>
      </c>
      <c r="K44" s="52">
        <f t="shared" si="23"/>
        <v>2697.2190000000001</v>
      </c>
      <c r="O44" s="15">
        <v>0</v>
      </c>
      <c r="P44" s="15">
        <v>0</v>
      </c>
      <c r="Q44" s="15">
        <v>0</v>
      </c>
      <c r="R44" s="15">
        <v>1497.49</v>
      </c>
      <c r="S44" s="15">
        <v>1721.65</v>
      </c>
      <c r="T44" s="15">
        <v>2026.33</v>
      </c>
      <c r="U44" s="15">
        <v>2378.15</v>
      </c>
      <c r="V44" s="15">
        <v>2251.9499999999998</v>
      </c>
      <c r="W44" s="15">
        <v>2996.91</v>
      </c>
    </row>
    <row r="45" spans="1:23" ht="23">
      <c r="A45" s="30"/>
      <c r="B45" s="14">
        <v>426</v>
      </c>
      <c r="C45" s="54"/>
      <c r="D45" s="54"/>
      <c r="E45" s="54"/>
      <c r="F45" s="52">
        <f t="shared" si="18"/>
        <v>1244.3760000000002</v>
      </c>
      <c r="G45" s="52">
        <f t="shared" si="19"/>
        <v>1347.741</v>
      </c>
      <c r="H45" s="52">
        <f t="shared" si="20"/>
        <v>1636.875</v>
      </c>
      <c r="I45" s="52">
        <f t="shared" si="21"/>
        <v>2026.143</v>
      </c>
      <c r="J45" s="52">
        <f t="shared" si="22"/>
        <v>2339.2890000000002</v>
      </c>
      <c r="K45" s="52">
        <f t="shared" si="23"/>
        <v>2667.0149999999999</v>
      </c>
      <c r="O45" s="15">
        <v>0</v>
      </c>
      <c r="P45" s="15">
        <v>0</v>
      </c>
      <c r="Q45" s="15">
        <v>0</v>
      </c>
      <c r="R45" s="15">
        <v>1382.64</v>
      </c>
      <c r="S45" s="15">
        <v>1497.49</v>
      </c>
      <c r="T45" s="15">
        <v>1818.75</v>
      </c>
      <c r="U45" s="15">
        <v>2251.27</v>
      </c>
      <c r="V45" s="15">
        <v>2599.21</v>
      </c>
      <c r="W45" s="15">
        <v>2963.35</v>
      </c>
    </row>
    <row r="46" spans="1:23" ht="23">
      <c r="A46" s="30"/>
      <c r="B46" s="14">
        <v>457</v>
      </c>
      <c r="C46" s="54"/>
      <c r="D46" s="54"/>
      <c r="E46" s="54"/>
      <c r="F46" s="52">
        <f t="shared" si="18"/>
        <v>1347.741</v>
      </c>
      <c r="G46" s="52">
        <f t="shared" si="19"/>
        <v>1636.7850000000001</v>
      </c>
      <c r="H46" s="52">
        <f t="shared" si="20"/>
        <v>1789.479</v>
      </c>
      <c r="I46" s="52">
        <f t="shared" si="21"/>
        <v>2026.0619999999999</v>
      </c>
      <c r="J46" s="52">
        <f t="shared" si="22"/>
        <v>2664.4859999999999</v>
      </c>
      <c r="K46" s="52">
        <f t="shared" si="23"/>
        <v>2697.2190000000001</v>
      </c>
      <c r="O46" s="15">
        <v>0</v>
      </c>
      <c r="P46" s="15">
        <v>0</v>
      </c>
      <c r="Q46" s="15">
        <v>0</v>
      </c>
      <c r="R46" s="15">
        <v>1497.49</v>
      </c>
      <c r="S46" s="15">
        <v>1818.65</v>
      </c>
      <c r="T46" s="15">
        <v>1988.31</v>
      </c>
      <c r="U46" s="15">
        <v>2251.1799999999998</v>
      </c>
      <c r="V46" s="15">
        <v>2960.54</v>
      </c>
      <c r="W46" s="15">
        <v>2996.91</v>
      </c>
    </row>
    <row r="47" spans="1:23" ht="23">
      <c r="A47" s="30"/>
      <c r="B47" s="14">
        <v>530</v>
      </c>
      <c r="C47" s="54"/>
      <c r="D47" s="54"/>
      <c r="E47" s="54"/>
      <c r="F47" s="52">
        <f t="shared" si="18"/>
        <v>1636.875</v>
      </c>
      <c r="G47" s="52">
        <f t="shared" si="19"/>
        <v>2026.0619999999999</v>
      </c>
      <c r="H47" s="52">
        <f t="shared" si="20"/>
        <v>2335.9770000000003</v>
      </c>
      <c r="I47" s="52">
        <f t="shared" si="21"/>
        <v>2173.1579999999999</v>
      </c>
      <c r="J47" s="52">
        <f t="shared" si="22"/>
        <v>2697.21</v>
      </c>
      <c r="K47" s="52">
        <f t="shared" si="23"/>
        <v>3100.5450000000001</v>
      </c>
      <c r="O47" s="15">
        <v>0</v>
      </c>
      <c r="P47" s="15">
        <v>0</v>
      </c>
      <c r="Q47" s="15">
        <v>0</v>
      </c>
      <c r="R47" s="15">
        <v>1818.75</v>
      </c>
      <c r="S47" s="15">
        <v>2251.1799999999998</v>
      </c>
      <c r="T47" s="15">
        <v>2595.5300000000002</v>
      </c>
      <c r="U47" s="15">
        <v>2414.62</v>
      </c>
      <c r="V47" s="15">
        <v>2996.9</v>
      </c>
      <c r="W47" s="15">
        <v>3445.05</v>
      </c>
    </row>
    <row r="48" spans="1:23" ht="23">
      <c r="A48" s="30"/>
      <c r="B48" s="14">
        <v>630</v>
      </c>
      <c r="C48" s="54"/>
      <c r="D48" s="54"/>
      <c r="E48" s="54"/>
      <c r="F48" s="54"/>
      <c r="G48" s="52">
        <f t="shared" ref="G48:G50" si="24">S48*(1-$J$9)</f>
        <v>2174.7330000000002</v>
      </c>
      <c r="H48" s="52">
        <f t="shared" ref="H48:H50" si="25">T48*(1-$J$9)</f>
        <v>2385.819</v>
      </c>
      <c r="I48" s="52">
        <f t="shared" ref="I48:I50" si="26">U48*(1-$J$9)</f>
        <v>2695.473</v>
      </c>
      <c r="J48" s="52">
        <f t="shared" ref="J48:J50" si="27">V48*(1-$J$9)</f>
        <v>3647.5650000000001</v>
      </c>
      <c r="K48" s="52">
        <f t="shared" ref="K48:K50" si="28">W48*(1-$J$9)</f>
        <v>3647.5650000000001</v>
      </c>
      <c r="O48" s="15">
        <v>0</v>
      </c>
      <c r="P48" s="15">
        <v>0</v>
      </c>
      <c r="Q48" s="15">
        <v>0</v>
      </c>
      <c r="R48" s="15">
        <v>0</v>
      </c>
      <c r="S48" s="15">
        <v>2416.37</v>
      </c>
      <c r="T48" s="15">
        <v>2650.91</v>
      </c>
      <c r="U48" s="15">
        <v>2994.97</v>
      </c>
      <c r="V48" s="15">
        <v>4052.85</v>
      </c>
      <c r="W48" s="15">
        <v>4052.85</v>
      </c>
    </row>
    <row r="49" spans="1:23" ht="23">
      <c r="A49" s="30"/>
      <c r="B49" s="14">
        <v>720</v>
      </c>
      <c r="C49" s="54"/>
      <c r="D49" s="54"/>
      <c r="E49" s="54"/>
      <c r="F49" s="54"/>
      <c r="G49" s="52">
        <f t="shared" si="24"/>
        <v>2385.819</v>
      </c>
      <c r="H49" s="52">
        <f t="shared" si="25"/>
        <v>2426.067</v>
      </c>
      <c r="I49" s="52">
        <f t="shared" si="26"/>
        <v>2982.2579999999998</v>
      </c>
      <c r="J49" s="52">
        <f t="shared" si="27"/>
        <v>3370.3020000000001</v>
      </c>
      <c r="K49" s="52">
        <f t="shared" si="28"/>
        <v>3370.3020000000001</v>
      </c>
      <c r="O49" s="15">
        <v>0</v>
      </c>
      <c r="P49" s="15">
        <v>0</v>
      </c>
      <c r="Q49" s="15">
        <v>0</v>
      </c>
      <c r="R49" s="15">
        <v>0</v>
      </c>
      <c r="S49" s="15">
        <v>2650.91</v>
      </c>
      <c r="T49" s="15">
        <v>2695.63</v>
      </c>
      <c r="U49" s="15">
        <v>3313.62</v>
      </c>
      <c r="V49" s="15">
        <v>3744.78</v>
      </c>
      <c r="W49" s="15">
        <v>3744.78</v>
      </c>
    </row>
    <row r="50" spans="1:23" ht="23">
      <c r="A50" s="30"/>
      <c r="B50" s="14">
        <v>820</v>
      </c>
      <c r="C50" s="54"/>
      <c r="D50" s="54"/>
      <c r="E50" s="54"/>
      <c r="F50" s="54"/>
      <c r="G50" s="52">
        <f t="shared" si="24"/>
        <v>2675.3939999999998</v>
      </c>
      <c r="H50" s="52">
        <f t="shared" si="25"/>
        <v>2982.2579999999998</v>
      </c>
      <c r="I50" s="52">
        <f t="shared" si="26"/>
        <v>3873.5909999999999</v>
      </c>
      <c r="J50" s="52">
        <f t="shared" si="27"/>
        <v>3874.4639999999999</v>
      </c>
      <c r="K50" s="52">
        <f t="shared" si="28"/>
        <v>4560.1109999999999</v>
      </c>
      <c r="O50" s="15">
        <v>0</v>
      </c>
      <c r="P50" s="15">
        <v>0</v>
      </c>
      <c r="Q50" s="15">
        <v>0</v>
      </c>
      <c r="R50" s="15">
        <v>0</v>
      </c>
      <c r="S50" s="15">
        <v>2972.66</v>
      </c>
      <c r="T50" s="15">
        <v>3313.62</v>
      </c>
      <c r="U50" s="15">
        <v>4303.99</v>
      </c>
      <c r="V50" s="15">
        <v>4304.96</v>
      </c>
      <c r="W50" s="15">
        <v>5066.79</v>
      </c>
    </row>
    <row r="51" spans="1:23" ht="21.75" customHeight="1">
      <c r="A51" s="30"/>
      <c r="B51" s="14">
        <v>920</v>
      </c>
      <c r="C51" s="54"/>
      <c r="D51" s="54"/>
      <c r="E51" s="54"/>
      <c r="F51" s="54"/>
      <c r="G51" s="54"/>
      <c r="H51" s="54"/>
      <c r="I51" s="52">
        <f t="shared" ref="I51:I52" si="29">U51*(1-$J$9)</f>
        <v>4046.7870000000003</v>
      </c>
      <c r="J51" s="52">
        <f t="shared" ref="J51:J52" si="30">V51*(1-$J$9)</f>
        <v>4653.3510000000006</v>
      </c>
      <c r="K51" s="52">
        <f t="shared" ref="K51:K52" si="31">W51*(1-$J$9)</f>
        <v>5472.6660000000002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4496.43</v>
      </c>
      <c r="V51" s="15">
        <v>5170.3900000000003</v>
      </c>
      <c r="W51" s="15">
        <v>6080.74</v>
      </c>
    </row>
    <row r="52" spans="1:23" ht="23">
      <c r="A52" s="30"/>
      <c r="B52" s="14">
        <v>1020</v>
      </c>
      <c r="C52" s="54"/>
      <c r="D52" s="54"/>
      <c r="E52" s="54"/>
      <c r="F52" s="54"/>
      <c r="G52" s="54"/>
      <c r="H52" s="54"/>
      <c r="I52" s="52">
        <f t="shared" si="29"/>
        <v>4651.6049999999996</v>
      </c>
      <c r="J52" s="52">
        <f t="shared" si="30"/>
        <v>5480.1720000000005</v>
      </c>
      <c r="K52" s="52">
        <f t="shared" si="31"/>
        <v>6672.51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5168.45</v>
      </c>
      <c r="V52" s="15">
        <v>6089.08</v>
      </c>
      <c r="W52" s="15">
        <v>7413.9</v>
      </c>
    </row>
  </sheetData>
  <sheetProtection algorithmName="SHA-512" hashValue="qWkxn0SZEjJOlClujRauLv/xL/xvIXgJ+bGlYp5ynJE7DPmKG2M6NgIwQ5N22KeLnOtF33/HlczqZoiYBwY6HA==" saltValue="9+Y28OlgFsN1UXHJYo7cvw==" spinCount="100000" sheet="1" objects="1" scenarios="1"/>
  <mergeCells count="14">
    <mergeCell ref="B1:K1"/>
    <mergeCell ref="E3:F3"/>
    <mergeCell ref="E4:F4"/>
    <mergeCell ref="G4:I4"/>
    <mergeCell ref="B10:B11"/>
    <mergeCell ref="C10:K10"/>
    <mergeCell ref="E6:F6"/>
    <mergeCell ref="G6:I6"/>
    <mergeCell ref="E7:F7"/>
    <mergeCell ref="G7:I7"/>
    <mergeCell ref="B9:I9"/>
    <mergeCell ref="G3:J3"/>
    <mergeCell ref="E5:F5"/>
    <mergeCell ref="G5:I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2"/>
  <sheetViews>
    <sheetView view="pageBreakPreview" topLeftCell="A4" zoomScale="88" zoomScaleNormal="70" workbookViewId="0">
      <selection activeCell="AA28" sqref="AA28"/>
    </sheetView>
  </sheetViews>
  <sheetFormatPr baseColWidth="10" defaultColWidth="9.1640625" defaultRowHeight="15"/>
  <cols>
    <col min="1" max="1" width="2.5" style="25" customWidth="1"/>
    <col min="2" max="2" width="19.1640625" style="2" customWidth="1"/>
    <col min="3" max="11" width="14.83203125" style="2" customWidth="1"/>
    <col min="12" max="12" width="9" style="2" customWidth="1"/>
    <col min="13" max="13" width="9.1640625" style="2" customWidth="1"/>
    <col min="14" max="14" width="9.1640625" style="11" hidden="1" customWidth="1"/>
    <col min="15" max="25" width="0" style="11" hidden="1" customWidth="1"/>
    <col min="26" max="16384" width="9.1640625" style="2"/>
  </cols>
  <sheetData>
    <row r="1" spans="1:23" ht="27" customHeight="1">
      <c r="B1" s="77" t="s">
        <v>12</v>
      </c>
      <c r="C1" s="77"/>
      <c r="D1" s="77"/>
      <c r="E1" s="77"/>
      <c r="F1" s="77"/>
      <c r="G1" s="77"/>
      <c r="H1" s="77"/>
      <c r="I1" s="77"/>
      <c r="J1" s="77"/>
      <c r="K1" s="77"/>
    </row>
    <row r="2" spans="1:23" ht="9.75" customHeight="1">
      <c r="B2" s="19"/>
      <c r="C2" s="19"/>
      <c r="D2" s="19"/>
      <c r="E2" s="20"/>
      <c r="F2" s="20"/>
      <c r="G2" s="20"/>
      <c r="H2" s="20"/>
      <c r="I2" s="20"/>
      <c r="J2" s="20"/>
      <c r="K2" s="20"/>
      <c r="L2" s="1"/>
    </row>
    <row r="3" spans="1:23" ht="19">
      <c r="B3" s="19"/>
      <c r="C3" s="19"/>
      <c r="D3" s="19"/>
      <c r="E3" s="66" t="s">
        <v>2</v>
      </c>
      <c r="F3" s="66"/>
      <c r="G3" s="69" t="s">
        <v>19</v>
      </c>
      <c r="H3" s="69"/>
      <c r="I3" s="69"/>
      <c r="J3" s="69"/>
      <c r="K3" s="21"/>
      <c r="L3" s="1"/>
    </row>
    <row r="4" spans="1:23" ht="19">
      <c r="B4" s="19"/>
      <c r="C4" s="19"/>
      <c r="D4" s="19"/>
      <c r="E4" s="66" t="s">
        <v>3</v>
      </c>
      <c r="F4" s="66"/>
      <c r="G4" s="67" t="s">
        <v>4</v>
      </c>
      <c r="H4" s="67"/>
      <c r="I4" s="67"/>
      <c r="J4" s="22"/>
      <c r="K4" s="23"/>
      <c r="L4" s="1"/>
    </row>
    <row r="5" spans="1:23" ht="19">
      <c r="B5" s="19"/>
      <c r="C5" s="19"/>
      <c r="D5" s="19"/>
      <c r="E5" s="66" t="s">
        <v>5</v>
      </c>
      <c r="F5" s="66"/>
      <c r="G5" s="67" t="s">
        <v>6</v>
      </c>
      <c r="H5" s="67"/>
      <c r="I5" s="67"/>
      <c r="J5" s="22"/>
      <c r="K5" s="21"/>
      <c r="L5" s="1"/>
    </row>
    <row r="6" spans="1:23" ht="19">
      <c r="B6" s="19"/>
      <c r="C6" s="19"/>
      <c r="D6" s="19"/>
      <c r="E6" s="66" t="s">
        <v>9</v>
      </c>
      <c r="F6" s="66"/>
      <c r="G6" s="67" t="s">
        <v>20</v>
      </c>
      <c r="H6" s="67"/>
      <c r="I6" s="67"/>
      <c r="J6" s="22"/>
      <c r="K6" s="21"/>
      <c r="L6" s="1"/>
    </row>
    <row r="7" spans="1:23" ht="19">
      <c r="B7" s="19"/>
      <c r="C7" s="19"/>
      <c r="D7" s="19"/>
      <c r="E7" s="66" t="s">
        <v>7</v>
      </c>
      <c r="F7" s="66"/>
      <c r="G7" s="69" t="s">
        <v>10</v>
      </c>
      <c r="H7" s="69"/>
      <c r="I7" s="69"/>
      <c r="J7" s="22"/>
      <c r="K7" s="21"/>
      <c r="L7" s="1"/>
    </row>
    <row r="8" spans="1:23" ht="10.5" customHeight="1">
      <c r="B8" s="19"/>
      <c r="C8" s="19"/>
      <c r="D8" s="19"/>
      <c r="E8" s="20"/>
      <c r="F8" s="20"/>
      <c r="G8" s="20"/>
      <c r="H8" s="20"/>
      <c r="I8" s="20"/>
      <c r="J8" s="20"/>
      <c r="K8" s="21"/>
      <c r="L8" s="1"/>
    </row>
    <row r="9" spans="1:23" ht="16.5" customHeight="1">
      <c r="A9" s="26"/>
      <c r="B9" s="79" t="s">
        <v>8</v>
      </c>
      <c r="C9" s="79"/>
      <c r="D9" s="79"/>
      <c r="E9" s="79"/>
      <c r="F9" s="79"/>
      <c r="G9" s="79"/>
      <c r="H9" s="79"/>
      <c r="I9" s="79"/>
      <c r="J9" s="24">
        <v>0.1</v>
      </c>
      <c r="K9" s="19"/>
      <c r="L9" s="1"/>
    </row>
    <row r="10" spans="1:23" ht="15" customHeight="1">
      <c r="B10" s="74" t="s">
        <v>0</v>
      </c>
      <c r="C10" s="76" t="s">
        <v>1</v>
      </c>
      <c r="D10" s="76"/>
      <c r="E10" s="76"/>
      <c r="F10" s="76"/>
      <c r="G10" s="76"/>
      <c r="H10" s="76"/>
      <c r="I10" s="76"/>
      <c r="J10" s="76"/>
      <c r="K10" s="76"/>
      <c r="L10" s="1"/>
    </row>
    <row r="11" spans="1:23" ht="29.25" customHeight="1">
      <c r="B11" s="75"/>
      <c r="C11" s="43">
        <v>20</v>
      </c>
      <c r="D11" s="43">
        <v>30</v>
      </c>
      <c r="E11" s="43">
        <v>40</v>
      </c>
      <c r="F11" s="43">
        <v>50</v>
      </c>
      <c r="G11" s="43">
        <v>60</v>
      </c>
      <c r="H11" s="43">
        <v>70</v>
      </c>
      <c r="I11" s="43">
        <v>80</v>
      </c>
      <c r="J11" s="43">
        <v>90</v>
      </c>
      <c r="K11" s="43">
        <v>100</v>
      </c>
      <c r="L11" s="1"/>
    </row>
    <row r="12" spans="1:23" ht="21">
      <c r="B12" s="14">
        <v>18</v>
      </c>
      <c r="C12" s="52">
        <f>O12*(1-$J$9)</f>
        <v>51.857999999999997</v>
      </c>
      <c r="D12" s="52">
        <f t="shared" ref="D12:K27" si="0">P12*(1-$J$9)</f>
        <v>83.808000000000007</v>
      </c>
      <c r="E12" s="52">
        <f t="shared" si="0"/>
        <v>134.44200000000001</v>
      </c>
      <c r="F12" s="52">
        <f t="shared" si="0"/>
        <v>181.935</v>
      </c>
      <c r="G12" s="52">
        <f t="shared" si="0"/>
        <v>244.44000000000003</v>
      </c>
      <c r="H12" s="52">
        <f t="shared" si="0"/>
        <v>306.85500000000002</v>
      </c>
      <c r="I12" s="52">
        <f t="shared" si="0"/>
        <v>381.15000000000003</v>
      </c>
      <c r="J12" s="52">
        <f t="shared" si="0"/>
        <v>484.94700000000006</v>
      </c>
      <c r="K12" s="52">
        <f t="shared" si="0"/>
        <v>589.88699999999994</v>
      </c>
      <c r="L12" s="1"/>
      <c r="O12" s="15">
        <v>57.62</v>
      </c>
      <c r="P12" s="16">
        <v>93.12</v>
      </c>
      <c r="Q12" s="15">
        <v>149.38</v>
      </c>
      <c r="R12" s="15">
        <v>202.15</v>
      </c>
      <c r="S12" s="15">
        <v>271.60000000000002</v>
      </c>
      <c r="T12" s="15">
        <v>340.95</v>
      </c>
      <c r="U12" s="15">
        <v>423.5</v>
      </c>
      <c r="V12" s="15">
        <v>538.83000000000004</v>
      </c>
      <c r="W12" s="15">
        <v>655.43</v>
      </c>
    </row>
    <row r="13" spans="1:23" ht="21">
      <c r="B13" s="14">
        <v>21</v>
      </c>
      <c r="C13" s="52">
        <f t="shared" ref="C13:C30" si="1">O13*(1-$J$9)</f>
        <v>55.781999999999996</v>
      </c>
      <c r="D13" s="52">
        <f t="shared" si="0"/>
        <v>89.567999999999998</v>
      </c>
      <c r="E13" s="52">
        <f t="shared" si="0"/>
        <v>139.15800000000002</v>
      </c>
      <c r="F13" s="52">
        <f t="shared" si="0"/>
        <v>190.143</v>
      </c>
      <c r="G13" s="52">
        <f t="shared" si="0"/>
        <v>254.91600000000003</v>
      </c>
      <c r="H13" s="52">
        <f t="shared" si="0"/>
        <v>307.55700000000002</v>
      </c>
      <c r="I13" s="52">
        <f t="shared" si="0"/>
        <v>381.85199999999998</v>
      </c>
      <c r="J13" s="52">
        <f t="shared" si="0"/>
        <v>494.11799999999999</v>
      </c>
      <c r="K13" s="52">
        <f t="shared" si="0"/>
        <v>589.88699999999994</v>
      </c>
      <c r="L13" s="1"/>
      <c r="O13" s="15">
        <v>61.98</v>
      </c>
      <c r="P13" s="15">
        <v>99.52</v>
      </c>
      <c r="Q13" s="15">
        <v>154.62</v>
      </c>
      <c r="R13" s="15">
        <v>211.27</v>
      </c>
      <c r="S13" s="15">
        <v>283.24</v>
      </c>
      <c r="T13" s="15">
        <v>341.73</v>
      </c>
      <c r="U13" s="15">
        <v>424.28</v>
      </c>
      <c r="V13" s="15">
        <v>549.02</v>
      </c>
      <c r="W13" s="15">
        <v>655.43</v>
      </c>
    </row>
    <row r="14" spans="1:23" ht="21">
      <c r="B14" s="14">
        <v>25</v>
      </c>
      <c r="C14" s="52">
        <f t="shared" si="1"/>
        <v>59.274000000000001</v>
      </c>
      <c r="D14" s="52">
        <f t="shared" si="0"/>
        <v>95.247</v>
      </c>
      <c r="E14" s="52">
        <f t="shared" si="0"/>
        <v>144.828</v>
      </c>
      <c r="F14" s="52">
        <f t="shared" si="0"/>
        <v>191.18700000000001</v>
      </c>
      <c r="G14" s="52">
        <f t="shared" si="0"/>
        <v>273.86100000000005</v>
      </c>
      <c r="H14" s="52">
        <f t="shared" si="0"/>
        <v>339.24599999999998</v>
      </c>
      <c r="I14" s="52">
        <f t="shared" si="0"/>
        <v>402.62400000000002</v>
      </c>
      <c r="J14" s="52">
        <f t="shared" si="0"/>
        <v>544.49099999999999</v>
      </c>
      <c r="K14" s="52">
        <f t="shared" si="0"/>
        <v>592.41600000000005</v>
      </c>
      <c r="L14" s="1"/>
      <c r="O14" s="15">
        <v>65.86</v>
      </c>
      <c r="P14" s="15">
        <v>105.83</v>
      </c>
      <c r="Q14" s="15">
        <v>160.91999999999999</v>
      </c>
      <c r="R14" s="15">
        <v>212.43</v>
      </c>
      <c r="S14" s="15">
        <v>304.29000000000002</v>
      </c>
      <c r="T14" s="15">
        <v>376.94</v>
      </c>
      <c r="U14" s="15">
        <v>447.36</v>
      </c>
      <c r="V14" s="15">
        <v>604.99</v>
      </c>
      <c r="W14" s="15">
        <v>658.24</v>
      </c>
    </row>
    <row r="15" spans="1:23" ht="21">
      <c r="B15" s="14">
        <v>28</v>
      </c>
      <c r="C15" s="52">
        <f t="shared" si="1"/>
        <v>65.475000000000009</v>
      </c>
      <c r="D15" s="52">
        <f t="shared" si="0"/>
        <v>97.947000000000003</v>
      </c>
      <c r="E15" s="52">
        <f t="shared" si="0"/>
        <v>152.25299999999999</v>
      </c>
      <c r="F15" s="52">
        <f t="shared" si="0"/>
        <v>201.49199999999999</v>
      </c>
      <c r="G15" s="52">
        <f t="shared" si="0"/>
        <v>279.45</v>
      </c>
      <c r="H15" s="52">
        <f t="shared" si="0"/>
        <v>345.70800000000003</v>
      </c>
      <c r="I15" s="52">
        <f t="shared" si="0"/>
        <v>425.93400000000003</v>
      </c>
      <c r="J15" s="52">
        <f t="shared" si="0"/>
        <v>544.49099999999999</v>
      </c>
      <c r="K15" s="52">
        <f t="shared" si="0"/>
        <v>592.41600000000005</v>
      </c>
      <c r="L15" s="1"/>
      <c r="O15" s="15">
        <v>72.75</v>
      </c>
      <c r="P15" s="15">
        <v>108.83</v>
      </c>
      <c r="Q15" s="15">
        <v>169.17</v>
      </c>
      <c r="R15" s="15">
        <v>223.88</v>
      </c>
      <c r="S15" s="15">
        <v>310.5</v>
      </c>
      <c r="T15" s="15">
        <v>384.12</v>
      </c>
      <c r="U15" s="15">
        <v>473.26</v>
      </c>
      <c r="V15" s="15">
        <v>604.99</v>
      </c>
      <c r="W15" s="15">
        <v>658.24</v>
      </c>
    </row>
    <row r="16" spans="1:23" ht="21">
      <c r="B16" s="14">
        <v>32</v>
      </c>
      <c r="C16" s="52">
        <f t="shared" si="1"/>
        <v>78.048000000000002</v>
      </c>
      <c r="D16" s="52">
        <f t="shared" si="0"/>
        <v>113.04900000000001</v>
      </c>
      <c r="E16" s="52">
        <f t="shared" si="0"/>
        <v>169.452</v>
      </c>
      <c r="F16" s="52">
        <f t="shared" si="0"/>
        <v>232.82999999999998</v>
      </c>
      <c r="G16" s="52">
        <f t="shared" si="0"/>
        <v>290.709</v>
      </c>
      <c r="H16" s="52">
        <f t="shared" si="0"/>
        <v>362.20499999999998</v>
      </c>
      <c r="I16" s="52">
        <f t="shared" si="0"/>
        <v>452.99700000000001</v>
      </c>
      <c r="J16" s="52">
        <f t="shared" si="0"/>
        <v>544.49099999999999</v>
      </c>
      <c r="K16" s="52">
        <f t="shared" si="0"/>
        <v>594.94499999999994</v>
      </c>
      <c r="L16" s="1"/>
      <c r="O16" s="15">
        <v>86.72</v>
      </c>
      <c r="P16" s="15">
        <v>125.61</v>
      </c>
      <c r="Q16" s="15">
        <v>188.28</v>
      </c>
      <c r="R16" s="15">
        <v>258.7</v>
      </c>
      <c r="S16" s="15">
        <v>323.01</v>
      </c>
      <c r="T16" s="15">
        <v>402.45</v>
      </c>
      <c r="U16" s="15">
        <v>503.33</v>
      </c>
      <c r="V16" s="15">
        <v>604.99</v>
      </c>
      <c r="W16" s="15">
        <v>661.05</v>
      </c>
    </row>
    <row r="17" spans="2:23" ht="21">
      <c r="B17" s="14">
        <v>35</v>
      </c>
      <c r="C17" s="52">
        <f t="shared" si="1"/>
        <v>82.323000000000008</v>
      </c>
      <c r="D17" s="52">
        <f t="shared" si="0"/>
        <v>128.50200000000001</v>
      </c>
      <c r="E17" s="52">
        <f t="shared" si="0"/>
        <v>171.63</v>
      </c>
      <c r="F17" s="52">
        <f t="shared" si="0"/>
        <v>268.101</v>
      </c>
      <c r="G17" s="52">
        <f t="shared" si="0"/>
        <v>306.16200000000003</v>
      </c>
      <c r="H17" s="52">
        <f t="shared" si="0"/>
        <v>347.45400000000001</v>
      </c>
      <c r="I17" s="52">
        <f t="shared" si="0"/>
        <v>453.78899999999999</v>
      </c>
      <c r="J17" s="52">
        <f t="shared" si="0"/>
        <v>589.88699999999994</v>
      </c>
      <c r="K17" s="52">
        <f t="shared" si="0"/>
        <v>615.11400000000003</v>
      </c>
      <c r="L17" s="1"/>
      <c r="O17" s="15">
        <v>91.47</v>
      </c>
      <c r="P17" s="15">
        <v>142.78</v>
      </c>
      <c r="Q17" s="15">
        <v>190.7</v>
      </c>
      <c r="R17" s="15">
        <v>297.89</v>
      </c>
      <c r="S17" s="15">
        <v>340.18</v>
      </c>
      <c r="T17" s="15">
        <v>386.06</v>
      </c>
      <c r="U17" s="15">
        <v>504.21</v>
      </c>
      <c r="V17" s="15">
        <v>655.43</v>
      </c>
      <c r="W17" s="15">
        <v>683.46</v>
      </c>
    </row>
    <row r="18" spans="2:23" ht="21">
      <c r="B18" s="14">
        <v>38</v>
      </c>
      <c r="C18" s="52">
        <f t="shared" si="1"/>
        <v>85.113</v>
      </c>
      <c r="D18" s="52">
        <f t="shared" si="0"/>
        <v>134.44200000000001</v>
      </c>
      <c r="E18" s="52">
        <f t="shared" si="0"/>
        <v>175.30199999999999</v>
      </c>
      <c r="F18" s="52">
        <f t="shared" si="0"/>
        <v>244.44000000000003</v>
      </c>
      <c r="G18" s="52">
        <f t="shared" si="0"/>
        <v>306.85500000000002</v>
      </c>
      <c r="H18" s="52">
        <f t="shared" si="0"/>
        <v>348.15600000000001</v>
      </c>
      <c r="I18" s="52">
        <f t="shared" si="0"/>
        <v>484.94700000000006</v>
      </c>
      <c r="J18" s="52">
        <f t="shared" si="0"/>
        <v>589.88699999999994</v>
      </c>
      <c r="K18" s="52">
        <f t="shared" si="0"/>
        <v>668.01600000000008</v>
      </c>
      <c r="L18" s="1"/>
      <c r="O18" s="15">
        <v>94.57</v>
      </c>
      <c r="P18" s="15">
        <v>149.38</v>
      </c>
      <c r="Q18" s="15">
        <v>194.78</v>
      </c>
      <c r="R18" s="15">
        <v>271.60000000000002</v>
      </c>
      <c r="S18" s="15">
        <v>340.95</v>
      </c>
      <c r="T18" s="15">
        <v>386.84</v>
      </c>
      <c r="U18" s="15">
        <v>538.83000000000004</v>
      </c>
      <c r="V18" s="15">
        <v>655.43</v>
      </c>
      <c r="W18" s="15">
        <v>742.24</v>
      </c>
    </row>
    <row r="19" spans="2:23" ht="21">
      <c r="B19" s="14">
        <v>42</v>
      </c>
      <c r="C19" s="52">
        <f t="shared" si="1"/>
        <v>91.313999999999993</v>
      </c>
      <c r="D19" s="52">
        <f t="shared" si="0"/>
        <v>148.14900000000003</v>
      </c>
      <c r="E19" s="52">
        <f t="shared" si="0"/>
        <v>190.404</v>
      </c>
      <c r="F19" s="52">
        <f t="shared" si="0"/>
        <v>253.34100000000001</v>
      </c>
      <c r="G19" s="52">
        <f t="shared" si="0"/>
        <v>307.81799999999998</v>
      </c>
      <c r="H19" s="52">
        <f t="shared" si="0"/>
        <v>382.113</v>
      </c>
      <c r="I19" s="52">
        <f t="shared" si="0"/>
        <v>493.94700000000006</v>
      </c>
      <c r="J19" s="52">
        <f t="shared" si="0"/>
        <v>662.95799999999997</v>
      </c>
      <c r="K19" s="52">
        <f t="shared" si="0"/>
        <v>668.01600000000008</v>
      </c>
      <c r="L19" s="1"/>
      <c r="O19" s="15">
        <v>101.46</v>
      </c>
      <c r="P19" s="15">
        <v>164.61</v>
      </c>
      <c r="Q19" s="15">
        <v>211.56</v>
      </c>
      <c r="R19" s="15">
        <v>281.49</v>
      </c>
      <c r="S19" s="15">
        <v>342.02</v>
      </c>
      <c r="T19" s="15">
        <v>424.57</v>
      </c>
      <c r="U19" s="15">
        <v>548.83000000000004</v>
      </c>
      <c r="V19" s="15">
        <v>736.62</v>
      </c>
      <c r="W19" s="15">
        <v>742.24</v>
      </c>
    </row>
    <row r="20" spans="2:23" ht="21">
      <c r="B20" s="14">
        <v>45</v>
      </c>
      <c r="C20" s="52">
        <f t="shared" si="1"/>
        <v>95.238</v>
      </c>
      <c r="D20" s="52">
        <f t="shared" si="0"/>
        <v>159.93</v>
      </c>
      <c r="E20" s="52">
        <f t="shared" si="0"/>
        <v>191.18700000000001</v>
      </c>
      <c r="F20" s="52">
        <f t="shared" si="0"/>
        <v>248.02199999999999</v>
      </c>
      <c r="G20" s="52">
        <f t="shared" si="0"/>
        <v>312.88499999999999</v>
      </c>
      <c r="H20" s="52">
        <f t="shared" si="0"/>
        <v>402.62400000000002</v>
      </c>
      <c r="I20" s="52">
        <f t="shared" si="0"/>
        <v>506.69100000000003</v>
      </c>
      <c r="J20" s="52">
        <f t="shared" si="0"/>
        <v>665.48699999999997</v>
      </c>
      <c r="K20" s="52">
        <f t="shared" si="0"/>
        <v>736.11</v>
      </c>
      <c r="L20" s="1"/>
      <c r="O20" s="15">
        <v>105.82</v>
      </c>
      <c r="P20" s="15">
        <v>177.7</v>
      </c>
      <c r="Q20" s="15">
        <v>212.43</v>
      </c>
      <c r="R20" s="15">
        <v>275.58</v>
      </c>
      <c r="S20" s="15">
        <v>347.65</v>
      </c>
      <c r="T20" s="15">
        <v>447.36</v>
      </c>
      <c r="U20" s="15">
        <v>562.99</v>
      </c>
      <c r="V20" s="15">
        <v>739.43</v>
      </c>
      <c r="W20" s="15">
        <v>817.9</v>
      </c>
    </row>
    <row r="21" spans="2:23" ht="21">
      <c r="B21" s="14">
        <v>48</v>
      </c>
      <c r="C21" s="52">
        <f t="shared" si="1"/>
        <v>98.387999999999991</v>
      </c>
      <c r="D21" s="52">
        <f t="shared" si="0"/>
        <v>157.84200000000001</v>
      </c>
      <c r="E21" s="52">
        <f t="shared" si="0"/>
        <v>200.268</v>
      </c>
      <c r="F21" s="52">
        <f t="shared" si="0"/>
        <v>261.459</v>
      </c>
      <c r="G21" s="52">
        <f t="shared" si="0"/>
        <v>313.66800000000001</v>
      </c>
      <c r="H21" s="52">
        <f t="shared" si="0"/>
        <v>425.93400000000003</v>
      </c>
      <c r="I21" s="52">
        <f t="shared" si="0"/>
        <v>543.4380000000001</v>
      </c>
      <c r="J21" s="52">
        <f t="shared" si="0"/>
        <v>665.48699999999997</v>
      </c>
      <c r="K21" s="52">
        <f t="shared" si="0"/>
        <v>736.11</v>
      </c>
      <c r="L21" s="1"/>
      <c r="O21" s="15">
        <v>109.32</v>
      </c>
      <c r="P21" s="15">
        <v>175.38</v>
      </c>
      <c r="Q21" s="15">
        <v>222.52</v>
      </c>
      <c r="R21" s="15">
        <v>290.51</v>
      </c>
      <c r="S21" s="15">
        <v>348.52</v>
      </c>
      <c r="T21" s="15">
        <v>473.26</v>
      </c>
      <c r="U21" s="15">
        <v>603.82000000000005</v>
      </c>
      <c r="V21" s="15">
        <v>739.43</v>
      </c>
      <c r="W21" s="15">
        <v>817.9</v>
      </c>
    </row>
    <row r="22" spans="2:23" ht="21">
      <c r="B22" s="14">
        <v>50</v>
      </c>
      <c r="C22" s="52">
        <f t="shared" si="1"/>
        <v>110.169</v>
      </c>
      <c r="D22" s="52">
        <f t="shared" si="0"/>
        <v>169.62299999999999</v>
      </c>
      <c r="E22" s="52">
        <f t="shared" si="0"/>
        <v>223.227</v>
      </c>
      <c r="F22" s="52">
        <f t="shared" si="0"/>
        <v>261.99</v>
      </c>
      <c r="G22" s="52">
        <f t="shared" si="0"/>
        <v>332.35199999999998</v>
      </c>
      <c r="H22" s="52">
        <f t="shared" si="0"/>
        <v>426.45599999999996</v>
      </c>
      <c r="I22" s="52">
        <f t="shared" si="0"/>
        <v>543.87900000000002</v>
      </c>
      <c r="J22" s="52">
        <f t="shared" si="0"/>
        <v>665.48699999999997</v>
      </c>
      <c r="K22" s="52">
        <f t="shared" si="0"/>
        <v>736.11</v>
      </c>
      <c r="L22" s="1"/>
      <c r="O22" s="15">
        <v>122.41</v>
      </c>
      <c r="P22" s="15">
        <v>188.47</v>
      </c>
      <c r="Q22" s="15">
        <v>248.03</v>
      </c>
      <c r="R22" s="15">
        <v>291.10000000000002</v>
      </c>
      <c r="S22" s="15">
        <v>369.28</v>
      </c>
      <c r="T22" s="16">
        <v>473.84</v>
      </c>
      <c r="U22" s="15">
        <v>604.30999999999995</v>
      </c>
      <c r="V22" s="15">
        <v>739.43</v>
      </c>
      <c r="W22" s="15">
        <v>817.9</v>
      </c>
    </row>
    <row r="23" spans="2:23" ht="21">
      <c r="B23" s="14">
        <v>54</v>
      </c>
      <c r="C23" s="52">
        <f t="shared" si="1"/>
        <v>121.788</v>
      </c>
      <c r="D23" s="52">
        <f t="shared" si="0"/>
        <v>170.667</v>
      </c>
      <c r="E23" s="52">
        <f t="shared" si="0"/>
        <v>236.322</v>
      </c>
      <c r="F23" s="52">
        <f t="shared" si="0"/>
        <v>284.33699999999999</v>
      </c>
      <c r="G23" s="52">
        <f t="shared" si="0"/>
        <v>347.19299999999998</v>
      </c>
      <c r="H23" s="52">
        <f t="shared" si="0"/>
        <v>427.41900000000004</v>
      </c>
      <c r="I23" s="52">
        <f t="shared" si="0"/>
        <v>544.923</v>
      </c>
      <c r="J23" s="52">
        <f t="shared" si="0"/>
        <v>665.48699999999997</v>
      </c>
      <c r="K23" s="52">
        <f t="shared" si="0"/>
        <v>821.75400000000002</v>
      </c>
      <c r="L23" s="1"/>
      <c r="O23" s="15">
        <v>135.32</v>
      </c>
      <c r="P23" s="15">
        <v>189.63</v>
      </c>
      <c r="Q23" s="15">
        <v>262.58</v>
      </c>
      <c r="R23" s="15">
        <v>315.93</v>
      </c>
      <c r="S23" s="15">
        <v>385.77</v>
      </c>
      <c r="T23" s="15">
        <v>474.91</v>
      </c>
      <c r="U23" s="15">
        <v>605.47</v>
      </c>
      <c r="V23" s="15">
        <v>739.43</v>
      </c>
      <c r="W23" s="15">
        <v>913.06</v>
      </c>
    </row>
    <row r="24" spans="2:23" ht="21">
      <c r="B24" s="14">
        <v>57</v>
      </c>
      <c r="C24" s="52">
        <f t="shared" si="1"/>
        <v>133.74</v>
      </c>
      <c r="D24" s="52">
        <f t="shared" si="0"/>
        <v>172.15200000000002</v>
      </c>
      <c r="E24" s="52">
        <f t="shared" si="0"/>
        <v>238.76100000000002</v>
      </c>
      <c r="F24" s="52">
        <f t="shared" si="0"/>
        <v>285.02999999999997</v>
      </c>
      <c r="G24" s="52">
        <f t="shared" si="0"/>
        <v>380.88900000000001</v>
      </c>
      <c r="H24" s="52">
        <f t="shared" si="0"/>
        <v>428.11200000000002</v>
      </c>
      <c r="I24" s="52">
        <f t="shared" si="0"/>
        <v>588.75299999999993</v>
      </c>
      <c r="J24" s="52">
        <f t="shared" si="0"/>
        <v>665.48699999999997</v>
      </c>
      <c r="K24" s="52">
        <f t="shared" si="0"/>
        <v>824.28300000000002</v>
      </c>
      <c r="L24" s="1"/>
      <c r="O24" s="15">
        <v>148.6</v>
      </c>
      <c r="P24" s="15">
        <v>191.28</v>
      </c>
      <c r="Q24" s="15">
        <v>265.29000000000002</v>
      </c>
      <c r="R24" s="15">
        <v>316.7</v>
      </c>
      <c r="S24" s="15">
        <v>423.21</v>
      </c>
      <c r="T24" s="15">
        <v>475.68</v>
      </c>
      <c r="U24" s="15">
        <v>654.16999999999996</v>
      </c>
      <c r="V24" s="15">
        <v>739.43</v>
      </c>
      <c r="W24" s="15">
        <v>915.87</v>
      </c>
    </row>
    <row r="25" spans="2:23" ht="21">
      <c r="B25" s="14">
        <v>60</v>
      </c>
      <c r="C25" s="52">
        <f t="shared" si="1"/>
        <v>143.08199999999999</v>
      </c>
      <c r="D25" s="52">
        <f t="shared" si="0"/>
        <v>189.87299999999999</v>
      </c>
      <c r="E25" s="52">
        <f t="shared" si="0"/>
        <v>246.27599999999998</v>
      </c>
      <c r="F25" s="52">
        <f t="shared" si="0"/>
        <v>285.73200000000003</v>
      </c>
      <c r="G25" s="52">
        <f t="shared" si="0"/>
        <v>381.59100000000001</v>
      </c>
      <c r="H25" s="52">
        <f t="shared" si="0"/>
        <v>454.10399999999998</v>
      </c>
      <c r="I25" s="52">
        <f t="shared" si="0"/>
        <v>589.53599999999994</v>
      </c>
      <c r="J25" s="52">
        <f t="shared" si="0"/>
        <v>665.48699999999997</v>
      </c>
      <c r="K25" s="52">
        <f t="shared" si="0"/>
        <v>824.28300000000002</v>
      </c>
      <c r="L25" s="1"/>
      <c r="O25" s="15">
        <v>158.97999999999999</v>
      </c>
      <c r="P25" s="15">
        <v>210.97</v>
      </c>
      <c r="Q25" s="15">
        <v>273.64</v>
      </c>
      <c r="R25" s="15">
        <v>317.48</v>
      </c>
      <c r="S25" s="15">
        <v>423.99</v>
      </c>
      <c r="T25" s="15">
        <v>504.56</v>
      </c>
      <c r="U25" s="15">
        <v>655.04</v>
      </c>
      <c r="V25" s="15">
        <v>739.43</v>
      </c>
      <c r="W25" s="15">
        <v>915.87</v>
      </c>
    </row>
    <row r="26" spans="2:23" ht="21">
      <c r="B26" s="14">
        <v>64</v>
      </c>
      <c r="C26" s="52">
        <f t="shared" si="1"/>
        <v>154.17000000000002</v>
      </c>
      <c r="D26" s="52">
        <f t="shared" si="0"/>
        <v>190.92599999999999</v>
      </c>
      <c r="E26" s="52">
        <f t="shared" si="0"/>
        <v>240.42599999999999</v>
      </c>
      <c r="F26" s="52">
        <f t="shared" si="0"/>
        <v>312.62400000000002</v>
      </c>
      <c r="G26" s="52">
        <f t="shared" si="0"/>
        <v>382.63499999999999</v>
      </c>
      <c r="H26" s="52">
        <f t="shared" si="0"/>
        <v>486.43200000000002</v>
      </c>
      <c r="I26" s="52">
        <f t="shared" si="0"/>
        <v>663.30000000000007</v>
      </c>
      <c r="J26" s="52">
        <f t="shared" si="0"/>
        <v>736.11</v>
      </c>
      <c r="K26" s="52">
        <f t="shared" si="0"/>
        <v>824.28300000000002</v>
      </c>
      <c r="L26" s="1"/>
      <c r="O26" s="15">
        <v>171.3</v>
      </c>
      <c r="P26" s="15">
        <v>212.14</v>
      </c>
      <c r="Q26" s="15">
        <v>267.14</v>
      </c>
      <c r="R26" s="15">
        <v>347.36</v>
      </c>
      <c r="S26" s="15">
        <v>425.15</v>
      </c>
      <c r="T26" s="15">
        <v>540.48</v>
      </c>
      <c r="U26" s="15">
        <v>737</v>
      </c>
      <c r="V26" s="15">
        <v>817.9</v>
      </c>
      <c r="W26" s="15">
        <v>915.87</v>
      </c>
    </row>
    <row r="27" spans="2:23" ht="21">
      <c r="B27" s="14">
        <v>70</v>
      </c>
      <c r="C27" s="52">
        <f t="shared" si="1"/>
        <v>169.62299999999999</v>
      </c>
      <c r="D27" s="52">
        <f t="shared" si="0"/>
        <v>223.227</v>
      </c>
      <c r="E27" s="52">
        <f t="shared" si="0"/>
        <v>259.29000000000002</v>
      </c>
      <c r="F27" s="52">
        <f t="shared" si="0"/>
        <v>346.23</v>
      </c>
      <c r="G27" s="52">
        <f t="shared" si="0"/>
        <v>384.03</v>
      </c>
      <c r="H27" s="52">
        <f t="shared" si="0"/>
        <v>495.86400000000003</v>
      </c>
      <c r="I27" s="52">
        <f t="shared" si="0"/>
        <v>664.78499999999997</v>
      </c>
      <c r="J27" s="52">
        <f t="shared" si="0"/>
        <v>736.11</v>
      </c>
      <c r="K27" s="52">
        <f t="shared" si="0"/>
        <v>826.82100000000003</v>
      </c>
      <c r="L27" s="1"/>
      <c r="O27" s="15">
        <v>188.47</v>
      </c>
      <c r="P27" s="15">
        <v>248.03</v>
      </c>
      <c r="Q27" s="15">
        <v>288.10000000000002</v>
      </c>
      <c r="R27" s="15">
        <v>384.7</v>
      </c>
      <c r="S27" s="15">
        <v>426.7</v>
      </c>
      <c r="T27" s="15">
        <v>550.96</v>
      </c>
      <c r="U27" s="15">
        <v>738.65</v>
      </c>
      <c r="V27" s="15">
        <v>817.9</v>
      </c>
      <c r="W27" s="15">
        <v>918.69</v>
      </c>
    </row>
    <row r="28" spans="2:23" ht="21">
      <c r="B28" s="14">
        <v>76</v>
      </c>
      <c r="C28" s="52">
        <f t="shared" si="1"/>
        <v>171.89100000000002</v>
      </c>
      <c r="D28" s="52">
        <f t="shared" ref="D28:D30" si="2">P28*(1-$J$9)</f>
        <v>219.38399999999999</v>
      </c>
      <c r="E28" s="52">
        <f t="shared" ref="E28:E30" si="3">Q28*(1-$J$9)</f>
        <v>281.45700000000005</v>
      </c>
      <c r="F28" s="52">
        <f t="shared" ref="F28:F30" si="4">R28*(1-$J$9)</f>
        <v>347.625</v>
      </c>
      <c r="G28" s="52">
        <f t="shared" ref="G28:G30" si="5">S28*(1-$J$9)</f>
        <v>405.33300000000003</v>
      </c>
      <c r="H28" s="52">
        <f t="shared" ref="H28:H30" si="6">T28*(1-$J$9)</f>
        <v>533.3130000000001</v>
      </c>
      <c r="I28" s="52">
        <f t="shared" ref="I28:I30" si="7">U28*(1-$J$9)</f>
        <v>666.27</v>
      </c>
      <c r="J28" s="52">
        <f t="shared" ref="J28:J30" si="8">V28*(1-$J$9)</f>
        <v>824.28300000000002</v>
      </c>
      <c r="K28" s="52">
        <f t="shared" ref="K28:K30" si="9">W28*(1-$J$9)</f>
        <v>826.82100000000003</v>
      </c>
      <c r="L28" s="1"/>
      <c r="O28" s="15">
        <v>190.99</v>
      </c>
      <c r="P28" s="15">
        <v>243.76</v>
      </c>
      <c r="Q28" s="15">
        <v>312.73</v>
      </c>
      <c r="R28" s="15">
        <v>386.25</v>
      </c>
      <c r="S28" s="15">
        <v>450.37</v>
      </c>
      <c r="T28" s="15">
        <v>592.57000000000005</v>
      </c>
      <c r="U28" s="15">
        <v>740.3</v>
      </c>
      <c r="V28" s="15">
        <v>915.87</v>
      </c>
      <c r="W28" s="15">
        <v>918.69</v>
      </c>
    </row>
    <row r="29" spans="2:23" ht="21">
      <c r="B29" s="14">
        <v>80</v>
      </c>
      <c r="C29" s="52">
        <f t="shared" si="1"/>
        <v>188.82900000000001</v>
      </c>
      <c r="D29" s="52">
        <f t="shared" si="2"/>
        <v>239.55300000000003</v>
      </c>
      <c r="E29" s="52">
        <f t="shared" si="3"/>
        <v>307.29599999999999</v>
      </c>
      <c r="F29" s="52">
        <f t="shared" si="4"/>
        <v>348.66900000000004</v>
      </c>
      <c r="G29" s="52">
        <f t="shared" si="5"/>
        <v>406.29599999999999</v>
      </c>
      <c r="H29" s="52">
        <f t="shared" si="6"/>
        <v>589.53599999999994</v>
      </c>
      <c r="I29" s="52">
        <f t="shared" si="7"/>
        <v>667.23300000000006</v>
      </c>
      <c r="J29" s="52">
        <f t="shared" si="8"/>
        <v>824.28300000000002</v>
      </c>
      <c r="K29" s="52">
        <f t="shared" si="9"/>
        <v>983.08799999999997</v>
      </c>
      <c r="L29" s="1"/>
      <c r="O29" s="15">
        <v>209.81</v>
      </c>
      <c r="P29" s="15">
        <v>266.17</v>
      </c>
      <c r="Q29" s="15">
        <v>341.44</v>
      </c>
      <c r="R29" s="15">
        <v>387.41</v>
      </c>
      <c r="S29" s="15">
        <v>451.44</v>
      </c>
      <c r="T29" s="15">
        <v>655.04</v>
      </c>
      <c r="U29" s="15">
        <v>741.37</v>
      </c>
      <c r="V29" s="15">
        <v>915.87</v>
      </c>
      <c r="W29" s="15">
        <v>1092.32</v>
      </c>
    </row>
    <row r="30" spans="2:23" ht="21">
      <c r="B30" s="14">
        <v>89</v>
      </c>
      <c r="C30" s="52">
        <f t="shared" si="1"/>
        <v>199.13399999999999</v>
      </c>
      <c r="D30" s="52">
        <f t="shared" si="2"/>
        <v>231.77699999999999</v>
      </c>
      <c r="E30" s="52">
        <f t="shared" si="3"/>
        <v>318.12300000000005</v>
      </c>
      <c r="F30" s="52">
        <f t="shared" si="4"/>
        <v>350.85599999999999</v>
      </c>
      <c r="G30" s="52">
        <f t="shared" si="5"/>
        <v>465.21899999999999</v>
      </c>
      <c r="H30" s="52">
        <f t="shared" si="6"/>
        <v>591.72300000000007</v>
      </c>
      <c r="I30" s="52">
        <f t="shared" si="7"/>
        <v>735.41700000000003</v>
      </c>
      <c r="J30" s="52">
        <f t="shared" si="8"/>
        <v>841.923</v>
      </c>
      <c r="K30" s="52">
        <f t="shared" si="9"/>
        <v>985.61700000000008</v>
      </c>
      <c r="L30" s="1"/>
      <c r="O30" s="15">
        <v>221.26</v>
      </c>
      <c r="P30" s="15">
        <v>257.52999999999997</v>
      </c>
      <c r="Q30" s="15">
        <v>353.47</v>
      </c>
      <c r="R30" s="15">
        <v>389.84</v>
      </c>
      <c r="S30" s="15">
        <v>516.91</v>
      </c>
      <c r="T30" s="15">
        <v>657.47</v>
      </c>
      <c r="U30" s="15">
        <v>817.13</v>
      </c>
      <c r="V30" s="15">
        <v>935.47</v>
      </c>
      <c r="W30" s="15">
        <v>1095.1300000000001</v>
      </c>
    </row>
    <row r="31" spans="2:23" ht="21">
      <c r="B31" s="14">
        <v>102</v>
      </c>
      <c r="C31" s="52"/>
      <c r="D31" s="52">
        <f t="shared" ref="D31:D41" si="10">P31*(1-$J$9)</f>
        <v>268.27199999999999</v>
      </c>
      <c r="E31" s="52">
        <f t="shared" ref="E31:E41" si="11">Q31*(1-$J$9)</f>
        <v>344.22300000000001</v>
      </c>
      <c r="F31" s="52">
        <f t="shared" ref="F31:F40" si="12">R31*(1-$J$9)</f>
        <v>414.76500000000004</v>
      </c>
      <c r="G31" s="52">
        <f t="shared" ref="G31:G39" si="13">S31*(1-$J$9)</f>
        <v>540.12599999999998</v>
      </c>
      <c r="H31" s="52">
        <f t="shared" ref="H31:H41" si="14">T31*(1-$J$9)</f>
        <v>656.23500000000001</v>
      </c>
      <c r="I31" s="52">
        <f t="shared" ref="I31:I41" si="15">U31*(1-$J$9)</f>
        <v>823.32899999999995</v>
      </c>
      <c r="J31" s="52">
        <f t="shared" ref="J31:J41" si="16">V31*(1-$J$9)</f>
        <v>957.94200000000012</v>
      </c>
      <c r="K31" s="52">
        <f t="shared" ref="K31:K41" si="17">W31*(1-$J$9)</f>
        <v>988.14600000000007</v>
      </c>
      <c r="L31" s="1"/>
      <c r="O31" s="15">
        <v>0</v>
      </c>
      <c r="P31" s="15">
        <v>298.08</v>
      </c>
      <c r="Q31" s="15">
        <v>382.47</v>
      </c>
      <c r="R31" s="15">
        <v>460.85</v>
      </c>
      <c r="S31" s="15">
        <v>600.14</v>
      </c>
      <c r="T31" s="15">
        <v>729.15</v>
      </c>
      <c r="U31" s="15">
        <v>914.81</v>
      </c>
      <c r="V31" s="15">
        <v>1064.3800000000001</v>
      </c>
      <c r="W31" s="15">
        <v>1097.94</v>
      </c>
    </row>
    <row r="32" spans="2:23" ht="21">
      <c r="B32" s="14">
        <v>108</v>
      </c>
      <c r="C32" s="52"/>
      <c r="D32" s="52">
        <f t="shared" si="10"/>
        <v>287.73899999999998</v>
      </c>
      <c r="E32" s="52">
        <f t="shared" si="11"/>
        <v>350.59500000000003</v>
      </c>
      <c r="F32" s="52">
        <f t="shared" si="12"/>
        <v>438.858</v>
      </c>
      <c r="G32" s="52">
        <f t="shared" si="13"/>
        <v>584.81999999999994</v>
      </c>
      <c r="H32" s="52">
        <f t="shared" si="14"/>
        <v>723.62699999999995</v>
      </c>
      <c r="I32" s="52">
        <f t="shared" si="15"/>
        <v>824.81400000000008</v>
      </c>
      <c r="J32" s="52">
        <f t="shared" si="16"/>
        <v>960.39</v>
      </c>
      <c r="K32" s="52">
        <f t="shared" si="17"/>
        <v>1147.0320000000002</v>
      </c>
      <c r="L32" s="1"/>
      <c r="O32" s="15">
        <v>0</v>
      </c>
      <c r="P32" s="15">
        <v>319.70999999999998</v>
      </c>
      <c r="Q32" s="15">
        <v>389.55</v>
      </c>
      <c r="R32" s="15">
        <v>487.62</v>
      </c>
      <c r="S32" s="15">
        <v>649.79999999999995</v>
      </c>
      <c r="T32" s="15">
        <v>804.03</v>
      </c>
      <c r="U32" s="15">
        <v>916.46</v>
      </c>
      <c r="V32" s="15">
        <v>1067.0999999999999</v>
      </c>
      <c r="W32" s="15">
        <v>1274.48</v>
      </c>
    </row>
    <row r="33" spans="2:23" ht="21">
      <c r="B33" s="14">
        <v>114</v>
      </c>
      <c r="C33" s="52"/>
      <c r="D33" s="52">
        <f t="shared" si="10"/>
        <v>313.05599999999998</v>
      </c>
      <c r="E33" s="52">
        <f t="shared" si="11"/>
        <v>352.08</v>
      </c>
      <c r="F33" s="52">
        <f t="shared" si="12"/>
        <v>462.07799999999997</v>
      </c>
      <c r="G33" s="52">
        <f t="shared" si="13"/>
        <v>557.49600000000009</v>
      </c>
      <c r="H33" s="52">
        <f t="shared" si="14"/>
        <v>610.74900000000002</v>
      </c>
      <c r="I33" s="52">
        <f t="shared" si="15"/>
        <v>826.29000000000008</v>
      </c>
      <c r="J33" s="52">
        <f t="shared" si="16"/>
        <v>960.39</v>
      </c>
      <c r="K33" s="52">
        <f t="shared" si="17"/>
        <v>1149.48</v>
      </c>
      <c r="L33" s="1"/>
      <c r="O33" s="15">
        <v>0</v>
      </c>
      <c r="P33" s="15">
        <v>347.84</v>
      </c>
      <c r="Q33" s="15">
        <v>391.2</v>
      </c>
      <c r="R33" s="15">
        <v>513.41999999999996</v>
      </c>
      <c r="S33" s="15">
        <v>619.44000000000005</v>
      </c>
      <c r="T33" s="15">
        <v>678.61</v>
      </c>
      <c r="U33" s="15">
        <v>918.1</v>
      </c>
      <c r="V33" s="15">
        <v>1067.0999999999999</v>
      </c>
      <c r="W33" s="15">
        <v>1277.2</v>
      </c>
    </row>
    <row r="34" spans="2:23" ht="21">
      <c r="B34" s="14">
        <v>120</v>
      </c>
      <c r="C34" s="52"/>
      <c r="D34" s="52">
        <f t="shared" si="10"/>
        <v>320.74200000000002</v>
      </c>
      <c r="E34" s="52">
        <f t="shared" si="11"/>
        <v>393.63300000000004</v>
      </c>
      <c r="F34" s="52">
        <f t="shared" si="12"/>
        <v>467.83800000000008</v>
      </c>
      <c r="G34" s="52">
        <f t="shared" si="13"/>
        <v>647.154</v>
      </c>
      <c r="H34" s="52">
        <f t="shared" si="14"/>
        <v>822.88800000000003</v>
      </c>
      <c r="I34" s="52">
        <f t="shared" si="15"/>
        <v>956.89800000000002</v>
      </c>
      <c r="J34" s="52">
        <f t="shared" si="16"/>
        <v>962.9190000000001</v>
      </c>
      <c r="K34" s="52">
        <f t="shared" si="17"/>
        <v>1388.943</v>
      </c>
      <c r="L34" s="1"/>
      <c r="O34" s="15">
        <v>0</v>
      </c>
      <c r="P34" s="15">
        <v>356.38</v>
      </c>
      <c r="Q34" s="15">
        <v>437.37</v>
      </c>
      <c r="R34" s="15">
        <v>519.82000000000005</v>
      </c>
      <c r="S34" s="15">
        <v>719.06</v>
      </c>
      <c r="T34" s="15">
        <v>914.32</v>
      </c>
      <c r="U34" s="15">
        <v>1063.22</v>
      </c>
      <c r="V34" s="15">
        <v>1069.9100000000001</v>
      </c>
      <c r="W34" s="15">
        <v>1543.27</v>
      </c>
    </row>
    <row r="35" spans="2:23" ht="21">
      <c r="B35" s="14">
        <v>133</v>
      </c>
      <c r="C35" s="52"/>
      <c r="D35" s="52">
        <f t="shared" si="10"/>
        <v>347.10300000000001</v>
      </c>
      <c r="E35" s="52">
        <f t="shared" si="11"/>
        <v>409.43700000000001</v>
      </c>
      <c r="F35" s="52">
        <f t="shared" si="12"/>
        <v>480.85199999999998</v>
      </c>
      <c r="G35" s="52">
        <f t="shared" si="13"/>
        <v>563.60700000000008</v>
      </c>
      <c r="H35" s="52">
        <f t="shared" si="14"/>
        <v>826.029</v>
      </c>
      <c r="I35" s="52">
        <f t="shared" si="15"/>
        <v>960.0390000000001</v>
      </c>
      <c r="J35" s="52">
        <f t="shared" si="16"/>
        <v>1091.511</v>
      </c>
      <c r="K35" s="52">
        <f t="shared" si="17"/>
        <v>1222.5600000000002</v>
      </c>
      <c r="L35" s="1"/>
      <c r="O35" s="15">
        <v>0</v>
      </c>
      <c r="P35" s="15">
        <v>385.67</v>
      </c>
      <c r="Q35" s="15">
        <v>454.93</v>
      </c>
      <c r="R35" s="15">
        <v>534.28</v>
      </c>
      <c r="S35" s="15">
        <v>626.23</v>
      </c>
      <c r="T35" s="15">
        <v>917.81</v>
      </c>
      <c r="U35" s="15">
        <v>1066.71</v>
      </c>
      <c r="V35" s="15">
        <v>1212.79</v>
      </c>
      <c r="W35" s="15">
        <v>1358.4</v>
      </c>
    </row>
    <row r="36" spans="2:23" ht="21">
      <c r="B36" s="14">
        <v>140</v>
      </c>
      <c r="C36" s="52"/>
      <c r="D36" s="52">
        <f t="shared" si="10"/>
        <v>353.47500000000002</v>
      </c>
      <c r="E36" s="52">
        <f t="shared" si="11"/>
        <v>418.51799999999997</v>
      </c>
      <c r="F36" s="52">
        <f t="shared" si="12"/>
        <v>503.10899999999998</v>
      </c>
      <c r="G36" s="52">
        <f t="shared" si="13"/>
        <v>599.30999999999995</v>
      </c>
      <c r="H36" s="52">
        <f t="shared" si="14"/>
        <v>734.976</v>
      </c>
      <c r="I36" s="52">
        <f t="shared" si="15"/>
        <v>877.53599999999994</v>
      </c>
      <c r="J36" s="52">
        <f t="shared" si="16"/>
        <v>975.57300000000009</v>
      </c>
      <c r="K36" s="52">
        <f t="shared" si="17"/>
        <v>1225.0800000000002</v>
      </c>
      <c r="L36" s="1"/>
      <c r="O36" s="15">
        <v>0</v>
      </c>
      <c r="P36" s="15">
        <v>392.75</v>
      </c>
      <c r="Q36" s="15">
        <v>465.02</v>
      </c>
      <c r="R36" s="15">
        <v>559.01</v>
      </c>
      <c r="S36" s="15">
        <v>665.9</v>
      </c>
      <c r="T36" s="15">
        <v>816.64</v>
      </c>
      <c r="U36" s="15">
        <v>975.04</v>
      </c>
      <c r="V36" s="15">
        <v>1083.97</v>
      </c>
      <c r="W36" s="15">
        <v>1361.2</v>
      </c>
    </row>
    <row r="37" spans="2:23" ht="21">
      <c r="B37" s="14">
        <v>159</v>
      </c>
      <c r="C37" s="52"/>
      <c r="D37" s="52">
        <f t="shared" si="10"/>
        <v>400.79699999999997</v>
      </c>
      <c r="E37" s="52">
        <f t="shared" si="11"/>
        <v>470.71800000000002</v>
      </c>
      <c r="F37" s="52">
        <f t="shared" si="12"/>
        <v>535.851</v>
      </c>
      <c r="G37" s="52">
        <f t="shared" si="13"/>
        <v>734.71500000000003</v>
      </c>
      <c r="H37" s="52">
        <f t="shared" si="14"/>
        <v>802.71899999999994</v>
      </c>
      <c r="I37" s="52">
        <f t="shared" si="15"/>
        <v>973.39499999999998</v>
      </c>
      <c r="J37" s="52">
        <f t="shared" si="16"/>
        <v>1225.0800000000002</v>
      </c>
      <c r="K37" s="52">
        <f t="shared" si="17"/>
        <v>1252.845</v>
      </c>
      <c r="L37" s="1"/>
      <c r="O37" s="15">
        <v>0</v>
      </c>
      <c r="P37" s="15">
        <v>445.33</v>
      </c>
      <c r="Q37" s="15">
        <v>523.02</v>
      </c>
      <c r="R37" s="15">
        <v>595.39</v>
      </c>
      <c r="S37" s="15">
        <v>816.35</v>
      </c>
      <c r="T37" s="15">
        <v>891.91</v>
      </c>
      <c r="U37" s="15">
        <v>1081.55</v>
      </c>
      <c r="V37" s="15">
        <v>1361.2</v>
      </c>
      <c r="W37" s="15">
        <v>1392.05</v>
      </c>
    </row>
    <row r="38" spans="2:23" ht="21">
      <c r="B38" s="14">
        <v>168</v>
      </c>
      <c r="C38" s="52"/>
      <c r="D38" s="52">
        <f t="shared" si="10"/>
        <v>418.887</v>
      </c>
      <c r="E38" s="52">
        <f t="shared" si="11"/>
        <v>505.20600000000002</v>
      </c>
      <c r="F38" s="52">
        <f t="shared" si="12"/>
        <v>567.279</v>
      </c>
      <c r="G38" s="52">
        <f t="shared" si="13"/>
        <v>691.67700000000002</v>
      </c>
      <c r="H38" s="52">
        <f t="shared" si="14"/>
        <v>879.46199999999999</v>
      </c>
      <c r="I38" s="52">
        <f t="shared" si="15"/>
        <v>1093.779</v>
      </c>
      <c r="J38" s="52">
        <f t="shared" si="16"/>
        <v>1227.6089999999999</v>
      </c>
      <c r="K38" s="52">
        <f t="shared" si="17"/>
        <v>1255.374</v>
      </c>
      <c r="L38" s="1"/>
      <c r="O38" s="15">
        <v>0</v>
      </c>
      <c r="P38" s="15">
        <v>465.43</v>
      </c>
      <c r="Q38" s="15">
        <v>561.34</v>
      </c>
      <c r="R38" s="15">
        <v>630.30999999999995</v>
      </c>
      <c r="S38" s="15">
        <v>768.53</v>
      </c>
      <c r="T38" s="15">
        <v>977.18</v>
      </c>
      <c r="U38" s="15">
        <v>1215.31</v>
      </c>
      <c r="V38" s="15">
        <v>1364.01</v>
      </c>
      <c r="W38" s="15">
        <v>1394.86</v>
      </c>
    </row>
    <row r="39" spans="2:23" ht="21">
      <c r="B39" s="14">
        <v>219</v>
      </c>
      <c r="C39" s="52"/>
      <c r="D39" s="52">
        <f t="shared" si="10"/>
        <v>478.053</v>
      </c>
      <c r="E39" s="52">
        <f t="shared" si="11"/>
        <v>608.83199999999999</v>
      </c>
      <c r="F39" s="52">
        <f t="shared" si="12"/>
        <v>752.43600000000004</v>
      </c>
      <c r="G39" s="52">
        <f t="shared" si="13"/>
        <v>978.28200000000004</v>
      </c>
      <c r="H39" s="52">
        <f t="shared" si="14"/>
        <v>1101.375</v>
      </c>
      <c r="I39" s="52">
        <f t="shared" si="15"/>
        <v>1257.3809999999999</v>
      </c>
      <c r="J39" s="52">
        <f t="shared" si="16"/>
        <v>1431.8010000000002</v>
      </c>
      <c r="K39" s="52">
        <f t="shared" si="17"/>
        <v>1472.1390000000001</v>
      </c>
      <c r="L39" s="1"/>
      <c r="O39" s="15">
        <v>0</v>
      </c>
      <c r="P39" s="15">
        <v>531.16999999999996</v>
      </c>
      <c r="Q39" s="15">
        <v>676.48</v>
      </c>
      <c r="R39" s="15">
        <v>836.04</v>
      </c>
      <c r="S39" s="15">
        <v>1086.98</v>
      </c>
      <c r="T39" s="15">
        <v>1223.75</v>
      </c>
      <c r="U39" s="15">
        <v>1397.09</v>
      </c>
      <c r="V39" s="15">
        <v>1590.89</v>
      </c>
      <c r="W39" s="15">
        <v>1635.71</v>
      </c>
    </row>
    <row r="40" spans="2:23" ht="21">
      <c r="B40" s="14">
        <v>250</v>
      </c>
      <c r="C40" s="52"/>
      <c r="D40" s="52">
        <f t="shared" si="10"/>
        <v>611.27100000000007</v>
      </c>
      <c r="E40" s="52">
        <f t="shared" si="11"/>
        <v>755.14499999999998</v>
      </c>
      <c r="F40" s="52">
        <f t="shared" si="12"/>
        <v>980.99099999999999</v>
      </c>
      <c r="G40" s="52"/>
      <c r="H40" s="52"/>
      <c r="I40" s="52"/>
      <c r="J40" s="52">
        <f t="shared" si="16"/>
        <v>1474.6680000000001</v>
      </c>
      <c r="K40" s="52">
        <f t="shared" si="17"/>
        <v>1782.2250000000001</v>
      </c>
      <c r="O40" s="15">
        <v>0</v>
      </c>
      <c r="P40" s="15">
        <v>679.19</v>
      </c>
      <c r="Q40" s="15">
        <v>839.05</v>
      </c>
      <c r="R40" s="15">
        <v>1089.99</v>
      </c>
      <c r="S40" s="15">
        <v>1226.76</v>
      </c>
      <c r="T40" s="15">
        <v>1400</v>
      </c>
      <c r="U40" s="15">
        <v>1215.31</v>
      </c>
      <c r="V40" s="15">
        <v>1638.52</v>
      </c>
      <c r="W40" s="15">
        <v>1980.25</v>
      </c>
    </row>
    <row r="41" spans="2:23" ht="21">
      <c r="B41" s="14">
        <v>273</v>
      </c>
      <c r="C41" s="52"/>
      <c r="D41" s="52">
        <f t="shared" si="10"/>
        <v>702.67500000000007</v>
      </c>
      <c r="E41" s="52">
        <f t="shared" si="11"/>
        <v>890.46</v>
      </c>
      <c r="F41" s="52"/>
      <c r="G41" s="52"/>
      <c r="H41" s="52">
        <f t="shared" si="14"/>
        <v>1433.8170000000002</v>
      </c>
      <c r="I41" s="52">
        <f t="shared" si="15"/>
        <v>1474.6680000000001</v>
      </c>
      <c r="J41" s="52">
        <f t="shared" si="16"/>
        <v>1784.7629999999999</v>
      </c>
      <c r="K41" s="52">
        <f t="shared" si="17"/>
        <v>1941.0282</v>
      </c>
      <c r="O41" s="15">
        <v>0</v>
      </c>
      <c r="P41" s="15">
        <v>780.75</v>
      </c>
      <c r="Q41" s="15">
        <v>989.4</v>
      </c>
      <c r="R41" s="15">
        <v>1227.53</v>
      </c>
      <c r="S41" s="15">
        <v>1400.87</v>
      </c>
      <c r="T41" s="15">
        <v>1593.13</v>
      </c>
      <c r="U41" s="15">
        <v>1638.52</v>
      </c>
      <c r="V41" s="15">
        <v>1983.07</v>
      </c>
      <c r="W41" s="15">
        <v>2156.6979999999999</v>
      </c>
    </row>
    <row r="42" spans="2:23" ht="21">
      <c r="B42" s="14">
        <v>324</v>
      </c>
      <c r="C42" s="52"/>
      <c r="D42" s="54"/>
      <c r="E42" s="52">
        <f t="shared" ref="E42" si="18">Q42*(1-$J$9)</f>
        <v>926.42399999999998</v>
      </c>
      <c r="F42" s="52"/>
      <c r="G42" s="52">
        <f t="shared" ref="G42" si="19">S42*(1-$J$9)</f>
        <v>1302.2550000000001</v>
      </c>
      <c r="H42" s="52">
        <f t="shared" ref="H42" si="20">T42*(1-$J$9)</f>
        <v>1461.924</v>
      </c>
      <c r="I42" s="52">
        <f t="shared" ref="I42" si="21">U42*(1-$J$9)</f>
        <v>1668.5640000000001</v>
      </c>
      <c r="J42" s="52">
        <f t="shared" ref="J42" si="22">V42*(1-$J$9)</f>
        <v>1948.5360000000001</v>
      </c>
      <c r="K42" s="52">
        <f t="shared" ref="K42" si="23">W42*(1-$J$9)</f>
        <v>1953.6030000000001</v>
      </c>
      <c r="O42" s="15">
        <v>0</v>
      </c>
      <c r="P42" s="15">
        <v>0</v>
      </c>
      <c r="Q42" s="15">
        <v>1029.3599999999999</v>
      </c>
      <c r="R42" s="15">
        <v>1194.3599999999999</v>
      </c>
      <c r="S42" s="15">
        <v>1446.95</v>
      </c>
      <c r="T42" s="15">
        <v>1624.36</v>
      </c>
      <c r="U42" s="15">
        <v>1853.96</v>
      </c>
      <c r="V42" s="15">
        <v>2165.04</v>
      </c>
      <c r="W42" s="15">
        <v>2170.67</v>
      </c>
    </row>
    <row r="43" spans="2:23" ht="21">
      <c r="B43" s="14">
        <v>356</v>
      </c>
      <c r="C43" s="52"/>
      <c r="D43" s="54"/>
      <c r="E43" s="54"/>
      <c r="F43" s="52">
        <f t="shared" ref="F43" si="24">R43*(1-$J$9)</f>
        <v>1182.213</v>
      </c>
      <c r="G43" s="52">
        <f t="shared" ref="G43" si="25">S43*(1-$J$9)</f>
        <v>1464.633</v>
      </c>
      <c r="H43" s="52">
        <f t="shared" ref="H43" si="26">T43*(1-$J$9)</f>
        <v>1671.183</v>
      </c>
      <c r="I43" s="52">
        <f t="shared" ref="I43" si="27">U43*(1-$J$9)</f>
        <v>1950.3720000000001</v>
      </c>
      <c r="J43" s="52">
        <f t="shared" ref="J43" si="28">V43*(1-$J$9)</f>
        <v>2273.7240000000002</v>
      </c>
      <c r="K43" s="52">
        <f t="shared" ref="K43" si="29">W43*(1-$J$9)</f>
        <v>2359.4580000000001</v>
      </c>
      <c r="O43" s="15">
        <v>0</v>
      </c>
      <c r="P43" s="15">
        <v>0</v>
      </c>
      <c r="Q43" s="15">
        <v>0</v>
      </c>
      <c r="R43" s="15">
        <v>1313.57</v>
      </c>
      <c r="S43" s="15">
        <v>1627.37</v>
      </c>
      <c r="T43" s="15">
        <v>1856.87</v>
      </c>
      <c r="U43" s="15">
        <v>2167.08</v>
      </c>
      <c r="V43" s="15">
        <v>2526.36</v>
      </c>
      <c r="W43" s="15">
        <v>2621.62</v>
      </c>
    </row>
    <row r="44" spans="2:23" ht="21">
      <c r="B44" s="14">
        <v>406</v>
      </c>
      <c r="C44" s="52"/>
      <c r="D44" s="54"/>
      <c r="E44" s="54"/>
      <c r="F44" s="52">
        <f t="shared" ref="F44:F47" si="30">R44*(1-$J$9)</f>
        <v>1471.9680000000001</v>
      </c>
      <c r="G44" s="52">
        <f t="shared" ref="G44:G47" si="31">S44*(1-$J$9)</f>
        <v>1678.518</v>
      </c>
      <c r="H44" s="52">
        <f t="shared" ref="H44:H47" si="32">T44*(1-$J$9)</f>
        <v>1957.6979999999999</v>
      </c>
      <c r="I44" s="52">
        <f t="shared" ref="I44:I47" si="33">U44*(1-$J$9)</f>
        <v>2279.1420000000003</v>
      </c>
      <c r="J44" s="52">
        <f t="shared" ref="J44:J47" si="34">V44*(1-$J$9)</f>
        <v>2170.3679999999999</v>
      </c>
      <c r="K44" s="52">
        <f t="shared" ref="K44:K47" si="35">W44*(1-$J$9)</f>
        <v>2845.98</v>
      </c>
      <c r="O44" s="15">
        <v>0</v>
      </c>
      <c r="P44" s="15">
        <v>0</v>
      </c>
      <c r="Q44" s="15">
        <v>0</v>
      </c>
      <c r="R44" s="15">
        <v>1635.52</v>
      </c>
      <c r="S44" s="15">
        <v>1865.02</v>
      </c>
      <c r="T44" s="15">
        <v>2175.2199999999998</v>
      </c>
      <c r="U44" s="15">
        <v>2532.38</v>
      </c>
      <c r="V44" s="15">
        <v>2411.52</v>
      </c>
      <c r="W44" s="15">
        <v>3162.2</v>
      </c>
    </row>
    <row r="45" spans="2:23" ht="21">
      <c r="B45" s="14">
        <v>426</v>
      </c>
      <c r="C45" s="52"/>
      <c r="D45" s="54"/>
      <c r="E45" s="54"/>
      <c r="F45" s="52">
        <f t="shared" si="30"/>
        <v>1373.4</v>
      </c>
      <c r="G45" s="52">
        <f t="shared" si="31"/>
        <v>1481.652</v>
      </c>
      <c r="H45" s="52">
        <f t="shared" si="32"/>
        <v>1775.682</v>
      </c>
      <c r="I45" s="52">
        <f t="shared" si="33"/>
        <v>2169.7560000000003</v>
      </c>
      <c r="J45" s="52">
        <f t="shared" si="34"/>
        <v>2488.0500000000002</v>
      </c>
      <c r="K45" s="52">
        <f t="shared" si="35"/>
        <v>2818.2150000000001</v>
      </c>
      <c r="O45" s="15">
        <v>0</v>
      </c>
      <c r="P45" s="15">
        <v>0</v>
      </c>
      <c r="Q45" s="15">
        <v>0</v>
      </c>
      <c r="R45" s="15">
        <v>1526</v>
      </c>
      <c r="S45" s="15">
        <v>1646.28</v>
      </c>
      <c r="T45" s="15">
        <v>1972.98</v>
      </c>
      <c r="U45" s="15">
        <v>2410.84</v>
      </c>
      <c r="V45" s="15">
        <v>2764.5</v>
      </c>
      <c r="W45" s="15">
        <v>3131.35</v>
      </c>
    </row>
    <row r="46" spans="2:23" ht="21">
      <c r="B46" s="14">
        <v>457</v>
      </c>
      <c r="C46" s="52"/>
      <c r="D46" s="54"/>
      <c r="E46" s="54"/>
      <c r="F46" s="52">
        <f t="shared" si="30"/>
        <v>1484.3610000000001</v>
      </c>
      <c r="G46" s="52">
        <f t="shared" si="31"/>
        <v>1778.3910000000001</v>
      </c>
      <c r="H46" s="52">
        <f t="shared" si="32"/>
        <v>1935.8729999999998</v>
      </c>
      <c r="I46" s="52">
        <f t="shared" si="33"/>
        <v>2177.3520000000003</v>
      </c>
      <c r="J46" s="52">
        <f t="shared" si="34"/>
        <v>2820.7530000000002</v>
      </c>
      <c r="K46" s="52">
        <f t="shared" si="35"/>
        <v>2858.5530000000003</v>
      </c>
      <c r="O46" s="15">
        <v>0</v>
      </c>
      <c r="P46" s="15">
        <v>0</v>
      </c>
      <c r="Q46" s="15">
        <v>0</v>
      </c>
      <c r="R46" s="15">
        <v>1649.29</v>
      </c>
      <c r="S46" s="15">
        <v>1975.99</v>
      </c>
      <c r="T46" s="15">
        <v>2150.9699999999998</v>
      </c>
      <c r="U46" s="15">
        <v>2419.2800000000002</v>
      </c>
      <c r="V46" s="15">
        <v>3134.17</v>
      </c>
      <c r="W46" s="15">
        <v>3176.17</v>
      </c>
    </row>
    <row r="47" spans="2:23" ht="21">
      <c r="B47" s="14">
        <v>530</v>
      </c>
      <c r="C47" s="52"/>
      <c r="D47" s="54"/>
      <c r="E47" s="54"/>
      <c r="F47" s="52">
        <f t="shared" si="30"/>
        <v>1791.306</v>
      </c>
      <c r="G47" s="52">
        <f t="shared" si="31"/>
        <v>2185.38</v>
      </c>
      <c r="H47" s="52">
        <f t="shared" si="32"/>
        <v>2500.1820000000002</v>
      </c>
      <c r="I47" s="52">
        <f t="shared" si="33"/>
        <v>2342.2590000000005</v>
      </c>
      <c r="J47" s="52">
        <f t="shared" si="34"/>
        <v>2871.2069999999999</v>
      </c>
      <c r="K47" s="52">
        <f t="shared" si="35"/>
        <v>3279.51</v>
      </c>
      <c r="O47" s="15">
        <v>0</v>
      </c>
      <c r="P47" s="15">
        <v>0</v>
      </c>
      <c r="Q47" s="15">
        <v>0</v>
      </c>
      <c r="R47" s="15">
        <v>1990.34</v>
      </c>
      <c r="S47" s="15">
        <v>2428.1999999999998</v>
      </c>
      <c r="T47" s="15">
        <v>2777.98</v>
      </c>
      <c r="U47" s="15">
        <v>2602.5100000000002</v>
      </c>
      <c r="V47" s="15">
        <v>3190.23</v>
      </c>
      <c r="W47" s="15">
        <v>3643.9</v>
      </c>
    </row>
    <row r="48" spans="2:23" ht="21">
      <c r="B48" s="14">
        <v>630</v>
      </c>
      <c r="C48" s="52"/>
      <c r="D48" s="54"/>
      <c r="E48" s="54"/>
      <c r="F48" s="54"/>
      <c r="G48" s="52">
        <f t="shared" ref="G48" si="36">S48*(1-$J$9)</f>
        <v>2358.4049999999997</v>
      </c>
      <c r="H48" s="52">
        <f t="shared" ref="H48" si="37">T48*(1-$J$9)</f>
        <v>2574.3869999999997</v>
      </c>
      <c r="I48" s="52">
        <f t="shared" ref="I48" si="38">U48*(1-$J$9)</f>
        <v>2888.9280000000003</v>
      </c>
      <c r="J48" s="52">
        <f t="shared" ref="J48" si="39">V48*(1-$J$9)</f>
        <v>3846.6989999999996</v>
      </c>
      <c r="K48" s="52">
        <f t="shared" ref="K48" si="40">W48*(1-$J$9)</f>
        <v>3851.7660000000001</v>
      </c>
      <c r="O48" s="15">
        <v>0</v>
      </c>
      <c r="P48" s="15">
        <v>0</v>
      </c>
      <c r="Q48" s="15">
        <v>0</v>
      </c>
      <c r="R48" s="15">
        <v>0</v>
      </c>
      <c r="S48" s="15">
        <v>2620.4499999999998</v>
      </c>
      <c r="T48" s="15">
        <v>2860.43</v>
      </c>
      <c r="U48" s="15">
        <v>3209.92</v>
      </c>
      <c r="V48" s="15">
        <v>4274.1099999999997</v>
      </c>
      <c r="W48" s="15">
        <v>4279.74</v>
      </c>
    </row>
    <row r="49" spans="2:23" ht="21">
      <c r="B49" s="14">
        <v>720</v>
      </c>
      <c r="C49" s="52"/>
      <c r="D49" s="54"/>
      <c r="E49" s="54"/>
      <c r="F49" s="54"/>
      <c r="G49" s="52">
        <f t="shared" ref="G49:G50" si="41">S49*(1-$J$9)</f>
        <v>2591.4960000000001</v>
      </c>
      <c r="H49" s="52">
        <f t="shared" ref="H49:H50" si="42">T49*(1-$J$9)</f>
        <v>2636.6310000000003</v>
      </c>
      <c r="I49" s="52">
        <f t="shared" ref="I49:I50" si="43">U49*(1-$J$9)</f>
        <v>3197.7090000000003</v>
      </c>
      <c r="J49" s="52">
        <f t="shared" ref="J49:J50" si="44">V49*(1-$J$9)</f>
        <v>3592.1340000000005</v>
      </c>
      <c r="K49" s="52">
        <f t="shared" ref="K49:K50" si="45">W49*(1-$J$9)</f>
        <v>3594.663</v>
      </c>
      <c r="O49" s="15">
        <v>0</v>
      </c>
      <c r="P49" s="15">
        <v>0</v>
      </c>
      <c r="Q49" s="15">
        <v>0</v>
      </c>
      <c r="R49" s="15">
        <v>0</v>
      </c>
      <c r="S49" s="15">
        <v>2879.44</v>
      </c>
      <c r="T49" s="15">
        <v>2929.59</v>
      </c>
      <c r="U49" s="15">
        <v>3553.01</v>
      </c>
      <c r="V49" s="15">
        <v>3991.26</v>
      </c>
      <c r="W49" s="15">
        <v>3994.07</v>
      </c>
    </row>
    <row r="50" spans="2:23" ht="21">
      <c r="B50" s="14">
        <v>820</v>
      </c>
      <c r="C50" s="52"/>
      <c r="D50" s="54"/>
      <c r="E50" s="54"/>
      <c r="F50" s="54"/>
      <c r="G50" s="52">
        <f t="shared" si="41"/>
        <v>2905.5149999999999</v>
      </c>
      <c r="H50" s="52">
        <f t="shared" si="42"/>
        <v>3217.1759999999999</v>
      </c>
      <c r="I50" s="52">
        <f t="shared" si="43"/>
        <v>4113.4859999999999</v>
      </c>
      <c r="J50" s="52">
        <f t="shared" si="44"/>
        <v>4118.9849999999997</v>
      </c>
      <c r="K50" s="52">
        <f t="shared" si="45"/>
        <v>4809.7079999999996</v>
      </c>
      <c r="O50" s="15">
        <v>0</v>
      </c>
      <c r="P50" s="15">
        <v>0</v>
      </c>
      <c r="Q50" s="15">
        <v>0</v>
      </c>
      <c r="R50" s="15">
        <v>0</v>
      </c>
      <c r="S50" s="15">
        <v>3228.35</v>
      </c>
      <c r="T50" s="15">
        <v>3574.64</v>
      </c>
      <c r="U50" s="15">
        <v>4570.54</v>
      </c>
      <c r="V50" s="15">
        <v>4576.6499999999996</v>
      </c>
      <c r="W50" s="15">
        <v>5344.12</v>
      </c>
    </row>
    <row r="51" spans="2:23" ht="21">
      <c r="B51" s="14">
        <v>920</v>
      </c>
      <c r="C51" s="52"/>
      <c r="D51" s="54"/>
      <c r="E51" s="54"/>
      <c r="F51" s="54"/>
      <c r="G51" s="54"/>
      <c r="H51" s="54"/>
      <c r="I51" s="52">
        <f t="shared" ref="I51:I52" si="46">U51*(1-$J$9)</f>
        <v>4310.9639999999999</v>
      </c>
      <c r="J51" s="52">
        <f t="shared" ref="J51:J52" si="47">V51*(1-$J$9)</f>
        <v>4923.1080000000002</v>
      </c>
      <c r="K51" s="52">
        <f t="shared" ref="K51:K52" si="48">W51*(1-$J$9)</f>
        <v>5747.3909999999996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4789.96</v>
      </c>
      <c r="V51" s="15">
        <v>5470.12</v>
      </c>
      <c r="W51" s="15">
        <v>6385.99</v>
      </c>
    </row>
    <row r="52" spans="2:23" ht="21">
      <c r="B52" s="14">
        <v>1020</v>
      </c>
      <c r="C52" s="52"/>
      <c r="D52" s="54"/>
      <c r="E52" s="54"/>
      <c r="F52" s="54"/>
      <c r="G52" s="54"/>
      <c r="H52" s="54"/>
      <c r="I52" s="52">
        <f t="shared" si="46"/>
        <v>4940.2170000000006</v>
      </c>
      <c r="J52" s="52">
        <f t="shared" si="47"/>
        <v>5772.6269999999995</v>
      </c>
      <c r="K52" s="52">
        <f t="shared" si="48"/>
        <v>6969.942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5489.13</v>
      </c>
      <c r="V52" s="15">
        <v>6414.03</v>
      </c>
      <c r="W52" s="15">
        <v>7744.38</v>
      </c>
    </row>
  </sheetData>
  <sheetProtection algorithmName="SHA-512" hashValue="xWJDz6GyRifhGmYa7fmywDdXzjv8rnVPmONGk7cq/Rk3nbUuTZo9Dw0fJOLom10WNnAHIQ8XP+PyLq0SM+VqrQ==" saltValue="Zi2e87AbVYJx96NXgLd2ug==" spinCount="100000" sheet="1" objects="1" scenarios="1"/>
  <mergeCells count="14">
    <mergeCell ref="B1:K1"/>
    <mergeCell ref="B10:B11"/>
    <mergeCell ref="C10:K10"/>
    <mergeCell ref="E3:F3"/>
    <mergeCell ref="E4:F4"/>
    <mergeCell ref="G4:I4"/>
    <mergeCell ref="E5:F5"/>
    <mergeCell ref="G5:I5"/>
    <mergeCell ref="E7:F7"/>
    <mergeCell ref="E6:F6"/>
    <mergeCell ref="G6:I6"/>
    <mergeCell ref="B9:I9"/>
    <mergeCell ref="G7:I7"/>
    <mergeCell ref="G3:J3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ОБМ вент</vt:lpstr>
      <vt:lpstr>EXPERT ISOL 100</vt:lpstr>
      <vt:lpstr>EXPERT ISOL 100-Ф</vt:lpstr>
      <vt:lpstr>EXPERT ISOL 80</vt:lpstr>
      <vt:lpstr>EXPERT ISOL 80-Ф</vt:lpstr>
      <vt:lpstr>'ОБМ вент'!Print_Area</vt:lpstr>
      <vt:lpstr>'EXPERT ISOL 100'!Print_Area</vt:lpstr>
      <vt:lpstr>'EXPERT ISOL 100-Ф'!Print_Area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 Office User</cp:lastModifiedBy>
  <cp:lastPrinted>2019-01-14T13:41:35Z</cp:lastPrinted>
  <dcterms:created xsi:type="dcterms:W3CDTF">2018-04-24T07:35:37Z</dcterms:created>
  <dcterms:modified xsi:type="dcterms:W3CDTF">2020-04-15T08:35:28Z</dcterms:modified>
</cp:coreProperties>
</file>